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29160431L\Documents\PAGINA WEB\DOCUMENTACIÓN\INFORMES Y RESÚMENES\"/>
    </mc:Choice>
  </mc:AlternateContent>
  <xr:revisionPtr revIDLastSave="0" documentId="13_ncr:1_{7C349BC2-93F0-4B1D-B6E8-D0A1E0B7DC4F}" xr6:coauthVersionLast="45" xr6:coauthVersionMax="45" xr10:uidLastSave="{00000000-0000-0000-0000-000000000000}"/>
  <bookViews>
    <workbookView xWindow="-120" yWindow="-120" windowWidth="29040" windowHeight="15840" activeTab="2" xr2:uid="{5A282CF7-1891-424F-9669-074CFBA02248}"/>
  </bookViews>
  <sheets>
    <sheet name="POR DENOMINAC. PROGRAMA" sheetId="6" r:id="rId1"/>
    <sheet name="POR Nº PROGRAMA " sheetId="5" r:id="rId2"/>
    <sheet name="Hoja1" sheetId="1" r:id="rId3"/>
  </sheets>
  <definedNames>
    <definedName name="_xlnm.Print_Area" localSheetId="2">Hoja1!$A$2:$P$61</definedName>
    <definedName name="_xlnm.Print_Area" localSheetId="0">'POR DENOMINAC. PROGRAMA'!$A$3:$J$80</definedName>
    <definedName name="_xlnm.Print_Area" localSheetId="1">'POR Nº PROGRAMA '!$A$3:$J$80</definedName>
    <definedName name="_xlnm.Print_Titles" localSheetId="0">'POR DENOMINAC. PROGRAMA'!$3:$3</definedName>
    <definedName name="_xlnm.Print_Titles" localSheetId="1">'POR Nº PROGRAMA '!$3:$3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1" i="1" l="1"/>
  <c r="J5" i="1" l="1"/>
  <c r="L5" i="1" s="1"/>
  <c r="K5" i="1"/>
  <c r="M5" i="1" l="1"/>
  <c r="N5" i="1"/>
  <c r="P5" i="1"/>
  <c r="K60" i="1"/>
  <c r="P60" i="1" s="1"/>
  <c r="N60" i="1"/>
  <c r="J60" i="1"/>
  <c r="M60" i="1" s="1"/>
  <c r="K59" i="1"/>
  <c r="P59" i="1" s="1"/>
  <c r="N59" i="1"/>
  <c r="J59" i="1"/>
  <c r="M59" i="1"/>
  <c r="K58" i="1"/>
  <c r="J58" i="1"/>
  <c r="L58" i="1" s="1"/>
  <c r="K57" i="1"/>
  <c r="P57" i="1" s="1"/>
  <c r="N57" i="1"/>
  <c r="J57" i="1"/>
  <c r="M57" i="1"/>
  <c r="K56" i="1"/>
  <c r="P56" i="1" s="1"/>
  <c r="N56" i="1"/>
  <c r="J56" i="1"/>
  <c r="M56" i="1" s="1"/>
  <c r="K55" i="1"/>
  <c r="P55" i="1" s="1"/>
  <c r="J55" i="1"/>
  <c r="L55" i="1" s="1"/>
  <c r="K54" i="1"/>
  <c r="J54" i="1"/>
  <c r="L54" i="1" s="1"/>
  <c r="K53" i="1"/>
  <c r="J53" i="1"/>
  <c r="L53" i="1" s="1"/>
  <c r="M53" i="1"/>
  <c r="K52" i="1"/>
  <c r="P52" i="1" s="1"/>
  <c r="J52" i="1"/>
  <c r="M52" i="1" s="1"/>
  <c r="K51" i="1"/>
  <c r="P51" i="1" s="1"/>
  <c r="N51" i="1"/>
  <c r="J51" i="1"/>
  <c r="M51" i="1" s="1"/>
  <c r="K50" i="1"/>
  <c r="P50" i="1" s="1"/>
  <c r="J50" i="1"/>
  <c r="M50" i="1" s="1"/>
  <c r="K49" i="1"/>
  <c r="P49" i="1" s="1"/>
  <c r="N49" i="1"/>
  <c r="J49" i="1"/>
  <c r="M49" i="1" s="1"/>
  <c r="K48" i="1"/>
  <c r="J48" i="1"/>
  <c r="L48" i="1" s="1"/>
  <c r="K47" i="1"/>
  <c r="P47" i="1" s="1"/>
  <c r="N47" i="1"/>
  <c r="J47" i="1"/>
  <c r="M47" i="1" s="1"/>
  <c r="K46" i="1"/>
  <c r="P46" i="1" s="1"/>
  <c r="N46" i="1"/>
  <c r="J46" i="1"/>
  <c r="M46" i="1" s="1"/>
  <c r="K45" i="1"/>
  <c r="J45" i="1"/>
  <c r="M45" i="1" s="1"/>
  <c r="K44" i="1"/>
  <c r="P44" i="1" s="1"/>
  <c r="J44" i="1"/>
  <c r="M44" i="1" s="1"/>
  <c r="K43" i="1"/>
  <c r="P43" i="1" s="1"/>
  <c r="N43" i="1"/>
  <c r="J43" i="1"/>
  <c r="M43" i="1"/>
  <c r="K42" i="1"/>
  <c r="J42" i="1"/>
  <c r="M42" i="1"/>
  <c r="K41" i="1"/>
  <c r="J41" i="1"/>
  <c r="M41" i="1" s="1"/>
  <c r="K40" i="1"/>
  <c r="J40" i="1"/>
  <c r="M40" i="1" s="1"/>
  <c r="K39" i="1"/>
  <c r="P39" i="1" s="1"/>
  <c r="N39" i="1"/>
  <c r="J39" i="1"/>
  <c r="M39" i="1" s="1"/>
  <c r="K38" i="1"/>
  <c r="P38" i="1" s="1"/>
  <c r="J38" i="1"/>
  <c r="L38" i="1" s="1"/>
  <c r="M38" i="1"/>
  <c r="K37" i="1"/>
  <c r="P37" i="1" s="1"/>
  <c r="J37" i="1"/>
  <c r="M37" i="1" s="1"/>
  <c r="K36" i="1"/>
  <c r="J36" i="1"/>
  <c r="L36" i="1" s="1"/>
  <c r="M36" i="1"/>
  <c r="K35" i="1"/>
  <c r="J35" i="1"/>
  <c r="L35" i="1" s="1"/>
  <c r="K34" i="1"/>
  <c r="P34" i="1" s="1"/>
  <c r="L34" i="1"/>
  <c r="N34" i="1"/>
  <c r="J34" i="1"/>
  <c r="M34" i="1"/>
  <c r="K33" i="1"/>
  <c r="J33" i="1"/>
  <c r="M33" i="1" s="1"/>
  <c r="K32" i="1"/>
  <c r="J32" i="1"/>
  <c r="M32" i="1" s="1"/>
  <c r="K31" i="1"/>
  <c r="P31" i="1" s="1"/>
  <c r="J31" i="1"/>
  <c r="M31" i="1" s="1"/>
  <c r="K30" i="1"/>
  <c r="P30" i="1" s="1"/>
  <c r="N30" i="1"/>
  <c r="J30" i="1"/>
  <c r="M30" i="1" s="1"/>
  <c r="F61" i="1"/>
  <c r="G61" i="1"/>
  <c r="H61" i="1"/>
  <c r="I61" i="1"/>
  <c r="E61" i="1"/>
  <c r="K29" i="1"/>
  <c r="J29" i="1"/>
  <c r="M29" i="1"/>
  <c r="K28" i="1"/>
  <c r="P28" i="1" s="1"/>
  <c r="J28" i="1"/>
  <c r="M28" i="1"/>
  <c r="K27" i="1"/>
  <c r="J27" i="1"/>
  <c r="M27" i="1" s="1"/>
  <c r="N54" i="1" l="1"/>
  <c r="P54" i="1"/>
  <c r="N31" i="1"/>
  <c r="N33" i="1"/>
  <c r="P33" i="1"/>
  <c r="M35" i="1"/>
  <c r="N38" i="1"/>
  <c r="N40" i="1"/>
  <c r="P40" i="1"/>
  <c r="N42" i="1"/>
  <c r="P42" i="1"/>
  <c r="N44" i="1"/>
  <c r="M48" i="1"/>
  <c r="N55" i="1"/>
  <c r="L57" i="1"/>
  <c r="L59" i="1"/>
  <c r="N41" i="1"/>
  <c r="P41" i="1"/>
  <c r="L45" i="1"/>
  <c r="N58" i="1"/>
  <c r="P58" i="1"/>
  <c r="N36" i="1"/>
  <c r="P36" i="1"/>
  <c r="N45" i="1"/>
  <c r="P45" i="1"/>
  <c r="N53" i="1"/>
  <c r="P53" i="1"/>
  <c r="N32" i="1"/>
  <c r="P32" i="1"/>
  <c r="N27" i="1"/>
  <c r="P27" i="1"/>
  <c r="N29" i="1"/>
  <c r="P29" i="1"/>
  <c r="N35" i="1"/>
  <c r="P35" i="1"/>
  <c r="N37" i="1"/>
  <c r="L41" i="1"/>
  <c r="N48" i="1"/>
  <c r="P48" i="1"/>
  <c r="N50" i="1"/>
  <c r="N52" i="1"/>
  <c r="M54" i="1"/>
  <c r="L31" i="1"/>
  <c r="L44" i="1"/>
  <c r="L52" i="1"/>
  <c r="L28" i="1"/>
  <c r="L40" i="1"/>
  <c r="L42" i="1"/>
  <c r="L29" i="1"/>
  <c r="L37" i="1"/>
  <c r="L50" i="1"/>
  <c r="M55" i="1"/>
  <c r="M58" i="1"/>
  <c r="N28" i="1"/>
  <c r="L27" i="1"/>
  <c r="L30" i="1"/>
  <c r="L39" i="1"/>
  <c r="L47" i="1"/>
  <c r="L51" i="1"/>
  <c r="L56" i="1"/>
  <c r="L33" i="1"/>
  <c r="L43" i="1"/>
  <c r="L60" i="1"/>
  <c r="L32" i="1"/>
  <c r="L49" i="1"/>
  <c r="L46" i="1"/>
  <c r="K26" i="1"/>
  <c r="P26" i="1" s="1"/>
  <c r="J26" i="1"/>
  <c r="M26" i="1" s="1"/>
  <c r="L26" i="1" l="1"/>
  <c r="N26" i="1"/>
  <c r="J18" i="1"/>
  <c r="M18" i="1" s="1"/>
  <c r="J19" i="1"/>
  <c r="K18" i="1"/>
  <c r="P18" i="1" s="1"/>
  <c r="K19" i="1"/>
  <c r="K20" i="1"/>
  <c r="K21" i="1"/>
  <c r="K22" i="1"/>
  <c r="K23" i="1"/>
  <c r="K24" i="1"/>
  <c r="K25" i="1"/>
  <c r="J17" i="1"/>
  <c r="J7" i="1"/>
  <c r="K7" i="1"/>
  <c r="K8" i="1"/>
  <c r="K9" i="1"/>
  <c r="K10" i="1"/>
  <c r="K11" i="1"/>
  <c r="K12" i="1"/>
  <c r="K13" i="1"/>
  <c r="K14" i="1"/>
  <c r="K15" i="1"/>
  <c r="K16" i="1"/>
  <c r="K17" i="1"/>
  <c r="J6" i="1"/>
  <c r="M6" i="1" s="1"/>
  <c r="L7" i="1"/>
  <c r="J8" i="1"/>
  <c r="M8" i="1" s="1"/>
  <c r="J9" i="1"/>
  <c r="J10" i="1"/>
  <c r="J11" i="1"/>
  <c r="M11" i="1" s="1"/>
  <c r="J12" i="1"/>
  <c r="L12" i="1" s="1"/>
  <c r="J13" i="1"/>
  <c r="L13" i="1" s="1"/>
  <c r="J14" i="1"/>
  <c r="M14" i="1" s="1"/>
  <c r="J15" i="1"/>
  <c r="J16" i="1"/>
  <c r="M17" i="1"/>
  <c r="J20" i="1"/>
  <c r="L20" i="1" s="1"/>
  <c r="J21" i="1"/>
  <c r="L21" i="1" s="1"/>
  <c r="J22" i="1"/>
  <c r="M22" i="1" s="1"/>
  <c r="J23" i="1"/>
  <c r="M23" i="1" s="1"/>
  <c r="J24" i="1"/>
  <c r="M24" i="1" s="1"/>
  <c r="J25" i="1"/>
  <c r="M25" i="1" s="1"/>
  <c r="K6" i="1"/>
  <c r="P6" i="1" s="1"/>
  <c r="K4" i="1"/>
  <c r="P4" i="1" s="1"/>
  <c r="J4" i="1"/>
  <c r="N10" i="1" l="1"/>
  <c r="P10" i="1"/>
  <c r="N15" i="1"/>
  <c r="P15" i="1"/>
  <c r="N8" i="1"/>
  <c r="P8" i="1"/>
  <c r="N16" i="1"/>
  <c r="P16" i="1"/>
  <c r="N25" i="1"/>
  <c r="P25" i="1"/>
  <c r="N24" i="1"/>
  <c r="P24" i="1"/>
  <c r="N14" i="1"/>
  <c r="P14" i="1"/>
  <c r="N23" i="1"/>
  <c r="P23" i="1"/>
  <c r="N13" i="1"/>
  <c r="P13" i="1"/>
  <c r="N7" i="1"/>
  <c r="P7" i="1"/>
  <c r="P61" i="1" s="1"/>
  <c r="N22" i="1"/>
  <c r="P22" i="1"/>
  <c r="N9" i="1"/>
  <c r="P9" i="1"/>
  <c r="N19" i="1"/>
  <c r="P19" i="1"/>
  <c r="N12" i="1"/>
  <c r="P12" i="1"/>
  <c r="N21" i="1"/>
  <c r="P21" i="1"/>
  <c r="N17" i="1"/>
  <c r="P17" i="1"/>
  <c r="N11" i="1"/>
  <c r="P11" i="1"/>
  <c r="N20" i="1"/>
  <c r="P20" i="1"/>
  <c r="L6" i="1"/>
  <c r="N6" i="1"/>
  <c r="L18" i="1"/>
  <c r="N18" i="1"/>
  <c r="N4" i="1"/>
  <c r="K61" i="1"/>
  <c r="M4" i="1"/>
  <c r="J61" i="1"/>
  <c r="M21" i="1"/>
  <c r="M20" i="1"/>
  <c r="L25" i="1"/>
  <c r="L24" i="1"/>
  <c r="L19" i="1"/>
  <c r="L23" i="1"/>
  <c r="L22" i="1"/>
  <c r="M19" i="1"/>
  <c r="L14" i="1"/>
  <c r="L4" i="1"/>
  <c r="L15" i="1"/>
  <c r="L17" i="1"/>
  <c r="M12" i="1"/>
  <c r="L11" i="1"/>
  <c r="L9" i="1"/>
  <c r="L8" i="1"/>
  <c r="L16" i="1"/>
  <c r="L10" i="1"/>
  <c r="M16" i="1"/>
  <c r="M10" i="1"/>
  <c r="M15" i="1"/>
  <c r="M13" i="1"/>
  <c r="M9" i="1"/>
  <c r="M7" i="1"/>
  <c r="N61" i="1" l="1"/>
  <c r="M61" i="1"/>
  <c r="L61" i="1"/>
</calcChain>
</file>

<file path=xl/sharedStrings.xml><?xml version="1.0" encoding="utf-8"?>
<sst xmlns="http://schemas.openxmlformats.org/spreadsheetml/2006/main" count="470" uniqueCount="151">
  <si>
    <t xml:space="preserve">sección </t>
  </si>
  <si>
    <t xml:space="preserve">programa </t>
  </si>
  <si>
    <t xml:space="preserve">total </t>
  </si>
  <si>
    <t>12.50</t>
  </si>
  <si>
    <t>13.50</t>
  </si>
  <si>
    <t>110A</t>
  </si>
  <si>
    <t>ASUNT EXT. UE Y COOP</t>
  </si>
  <si>
    <t>TOTAL- (4+7)</t>
  </si>
  <si>
    <t>(4+7)-(45+75)</t>
  </si>
  <si>
    <t xml:space="preserve">JUSTICIA </t>
  </si>
  <si>
    <t>140A</t>
  </si>
  <si>
    <t>000X</t>
  </si>
  <si>
    <t xml:space="preserve">DEFENSA </t>
  </si>
  <si>
    <t>14.50</t>
  </si>
  <si>
    <t>120A</t>
  </si>
  <si>
    <t xml:space="preserve">INTERIOR </t>
  </si>
  <si>
    <t>16.50</t>
  </si>
  <si>
    <t>130A</t>
  </si>
  <si>
    <t xml:space="preserve">TRANSP. MOVI. Y AGENDA URBANA </t>
  </si>
  <si>
    <t>17.50</t>
  </si>
  <si>
    <t>260A</t>
  </si>
  <si>
    <t>450A</t>
  </si>
  <si>
    <t>460A</t>
  </si>
  <si>
    <t xml:space="preserve">18.50 </t>
  </si>
  <si>
    <t xml:space="preserve">EDUCACIÓN Y FORM. PROF. </t>
  </si>
  <si>
    <t>140B</t>
  </si>
  <si>
    <t xml:space="preserve">240B </t>
  </si>
  <si>
    <t>320A</t>
  </si>
  <si>
    <t>320B</t>
  </si>
  <si>
    <t>320G</t>
  </si>
  <si>
    <t>320L</t>
  </si>
  <si>
    <t>320N</t>
  </si>
  <si>
    <t xml:space="preserve">MINISTERIO </t>
  </si>
  <si>
    <t>Etiquetas de fila</t>
  </si>
  <si>
    <t>Total general</t>
  </si>
  <si>
    <t xml:space="preserve">TRABAJO Y ECONOMIA SOCIAL </t>
  </si>
  <si>
    <t xml:space="preserve">19.50 </t>
  </si>
  <si>
    <t>240A</t>
  </si>
  <si>
    <t>280A</t>
  </si>
  <si>
    <t>19.50</t>
  </si>
  <si>
    <t>20.50</t>
  </si>
  <si>
    <t xml:space="preserve">INDUSTRIA COMERCIO Y TURISMO </t>
  </si>
  <si>
    <t>420A</t>
  </si>
  <si>
    <t xml:space="preserve">INDUSTRIA Y ENERGIA </t>
  </si>
  <si>
    <t>430A</t>
  </si>
  <si>
    <t>COM. TURISMO PYMES</t>
  </si>
  <si>
    <t xml:space="preserve">INVT. DESARR. INNOVACIÓN </t>
  </si>
  <si>
    <t>TRANSFERENCIAS INTERNAS</t>
  </si>
  <si>
    <t xml:space="preserve">21.50 </t>
  </si>
  <si>
    <t xml:space="preserve">AGRICULTURA, PESCA Y ALIMENT. </t>
  </si>
  <si>
    <t>410B</t>
  </si>
  <si>
    <t>MEDIO RURAL Y RECURSOS HIDRIC.</t>
  </si>
  <si>
    <t>410C</t>
  </si>
  <si>
    <t>410D</t>
  </si>
  <si>
    <t>410E</t>
  </si>
  <si>
    <t>410F</t>
  </si>
  <si>
    <t xml:space="preserve">COMPET. Y CALIDAD  MERC AGRARIOS </t>
  </si>
  <si>
    <t xml:space="preserve">COMPET. Y CALIDAD  SANIDAD AGRARIA </t>
  </si>
  <si>
    <t>TOTAL-(45+75)</t>
  </si>
  <si>
    <t>PROT. REC. PESQUEROS Y DES. SOSTENIBLE</t>
  </si>
  <si>
    <t xml:space="preserve">MEJORA ESTR. Y MECADOS PESQUEROS </t>
  </si>
  <si>
    <t xml:space="preserve">22.50 </t>
  </si>
  <si>
    <t>920A</t>
  </si>
  <si>
    <t>23.50</t>
  </si>
  <si>
    <t>420B</t>
  </si>
  <si>
    <t>450B</t>
  </si>
  <si>
    <t>450C</t>
  </si>
  <si>
    <t>450D</t>
  </si>
  <si>
    <t>450F</t>
  </si>
  <si>
    <t>490A</t>
  </si>
  <si>
    <t>24.50</t>
  </si>
  <si>
    <t xml:space="preserve">24.50 </t>
  </si>
  <si>
    <t>330A</t>
  </si>
  <si>
    <t xml:space="preserve">POL.TERRITORIAL Y FUN. PÚBLICA </t>
  </si>
  <si>
    <t xml:space="preserve">SEVICIOS CARÁCTER GENERAL </t>
  </si>
  <si>
    <t>TRAN. ECOLOG. Y RETO DEMOGRÁ</t>
  </si>
  <si>
    <t>TRANSICIÓN ENERGÉTICA</t>
  </si>
  <si>
    <t xml:space="preserve">IDAE CCAA </t>
  </si>
  <si>
    <t xml:space="preserve">ECOSISTEMAS RESILIENTES </t>
  </si>
  <si>
    <t>FRER CCAA</t>
  </si>
  <si>
    <t>PRESERVACIÓN DE COSTAS</t>
  </si>
  <si>
    <t xml:space="preserve">ESTRATÉGIA ECONOMIA CIRCULAR </t>
  </si>
  <si>
    <t xml:space="preserve">OTRAS ACTUAC. CARÁCTER ECONÓMICO </t>
  </si>
  <si>
    <t xml:space="preserve">CULTURA Y DEPORTE </t>
  </si>
  <si>
    <t xml:space="preserve">POLÍTICA EXTERIOR </t>
  </si>
  <si>
    <t>CULTURA</t>
  </si>
  <si>
    <t xml:space="preserve">26.50 </t>
  </si>
  <si>
    <t xml:space="preserve">000X </t>
  </si>
  <si>
    <t xml:space="preserve">SANIDAD </t>
  </si>
  <si>
    <t>230A</t>
  </si>
  <si>
    <t>310A</t>
  </si>
  <si>
    <t>26.50</t>
  </si>
  <si>
    <t xml:space="preserve">SERVICIOS SOCIALES Y PROMCIÓN SOCIAL </t>
  </si>
  <si>
    <t>SANIDAD</t>
  </si>
  <si>
    <t xml:space="preserve">ASUNTOS ECONOM. TRANSF. DIGITAL </t>
  </si>
  <si>
    <t xml:space="preserve">27.50 </t>
  </si>
  <si>
    <t>27.50</t>
  </si>
  <si>
    <t xml:space="preserve">INVESTIG. DESARROLLO E INNOVACIÓN </t>
  </si>
  <si>
    <t>460B</t>
  </si>
  <si>
    <t xml:space="preserve">INVESTIG. DESARROLLO SDAD INNOVAC. </t>
  </si>
  <si>
    <t>460C</t>
  </si>
  <si>
    <t xml:space="preserve">INNOVACIÓN TECNOLÓ. TELECOMUNIC. </t>
  </si>
  <si>
    <t xml:space="preserve">SERVICIOS DE CARÁCTER GENERAL </t>
  </si>
  <si>
    <t>920B</t>
  </si>
  <si>
    <t xml:space="preserve">SER. CARÁCTER GENERAL </t>
  </si>
  <si>
    <t>28.50</t>
  </si>
  <si>
    <t xml:space="preserve">CIENCIA E INNOVACIÓN </t>
  </si>
  <si>
    <t xml:space="preserve">28.50 </t>
  </si>
  <si>
    <t>460D</t>
  </si>
  <si>
    <t xml:space="preserve">FOMENTO Y COOR. INVEST. CIENT. Y TÉCN. </t>
  </si>
  <si>
    <t>460E</t>
  </si>
  <si>
    <t xml:space="preserve">INVEST. Y DESARROLLO TECNO-INDUSTRIAL </t>
  </si>
  <si>
    <t>29.50</t>
  </si>
  <si>
    <t>DERECHOS SOCIALES Y AGENDA 2030</t>
  </si>
  <si>
    <t xml:space="preserve">SERVICIOS SOCIALES Y PROMOC. SOCIAL </t>
  </si>
  <si>
    <t>30.50</t>
  </si>
  <si>
    <t xml:space="preserve">IGUALDAD </t>
  </si>
  <si>
    <t>32.50</t>
  </si>
  <si>
    <t xml:space="preserve">INCLUSIÓN, S.S. Y MIGRACIONES </t>
  </si>
  <si>
    <t xml:space="preserve">UNIVERSIDADES </t>
  </si>
  <si>
    <t>33.50</t>
  </si>
  <si>
    <t>JUSTICIA</t>
  </si>
  <si>
    <t>DEFENSA</t>
  </si>
  <si>
    <t xml:space="preserve">SEGURIDAD CIUDADANA </t>
  </si>
  <si>
    <t xml:space="preserve">ACCESO A VIVIENDA Y FOMENTO EDIF. </t>
  </si>
  <si>
    <t>INFRASTRUCTURAS</t>
  </si>
  <si>
    <t xml:space="preserve">INVEST. DESARROLLO E INNOVACIÓN </t>
  </si>
  <si>
    <t>COOP. PROMOCIÓN Y DIFUS. ED. EXTERIOR</t>
  </si>
  <si>
    <t xml:space="preserve">FORMA. PROFESIONAL PARA EL EMPLEO </t>
  </si>
  <si>
    <t xml:space="preserve">EDUCACIÓN INFANTIL Y PRIMARIA </t>
  </si>
  <si>
    <t xml:space="preserve">EDUCACIÓN SECUN. FORM PROF Y EOI </t>
  </si>
  <si>
    <t xml:space="preserve">EDUCACIÓN COMPENSATORIA </t>
  </si>
  <si>
    <t xml:space="preserve">INVERSIONES EN CENTROS EDU Y OTRAS ACT. </t>
  </si>
  <si>
    <t xml:space="preserve">FORMAIÓN PERMTE DEL PROFESORADO </t>
  </si>
  <si>
    <t>FOMENTO DEL EMPLEO</t>
  </si>
  <si>
    <t xml:space="preserve">GESTIÓN Y ADMINS.TRABAJO Y ECO. SOCIAL </t>
  </si>
  <si>
    <t xml:space="preserve">PRESERVACIÓN RECURSOS HIDRICOS </t>
  </si>
  <si>
    <t xml:space="preserve">DENOMINACIÓN PROGRAMA </t>
  </si>
  <si>
    <t xml:space="preserve">PRESUPUESTO PROGRAMA </t>
  </si>
  <si>
    <t>TOTAL TRANS A CCAA
(45+75+ 74)</t>
  </si>
  <si>
    <t>TRANSF. INDIRECTAS A CCAA
(74)</t>
  </si>
  <si>
    <t>TRANS. CTES.
(4)</t>
  </si>
  <si>
    <t>TRANS. CTES. A CCAA
(45)</t>
  </si>
  <si>
    <t>TRANS. CAPITAL 
(7)</t>
  </si>
  <si>
    <t>TRANS CAPITAL A CCAA
(75)</t>
  </si>
  <si>
    <t>TOTAL TRANS.
(4+7)</t>
  </si>
  <si>
    <t>TOTAL TRANS. A CCAA
(45+75)</t>
  </si>
  <si>
    <t>PRESUPUESTOS GENERALES DEL ESTADO 2021 - MECANISMO DE RECUPERACIÓN Y RESILIENCIA TRANSFERENCIAS A CCAA</t>
  </si>
  <si>
    <t>cifras en miles€</t>
  </si>
  <si>
    <t xml:space="preserve">Suma de PRESUPUESTO PROGRAMA </t>
  </si>
  <si>
    <t>Suma de TOTAL TRANS A CCAA
(45+75+ 74)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</si>
</sst>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0" xfId="0" applyFill="1"/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vertical="center"/>
    </xf>
    <xf numFmtId="4" fontId="0" fillId="3" borderId="1" xfId="0" applyNumberFormat="1" applyFill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4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3" borderId="3" xfId="0" applyNumberFormat="1" applyFill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8" xfId="0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" fontId="0" fillId="4" borderId="14" xfId="0" applyNumberForma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" fontId="0" fillId="4" borderId="16" xfId="0" applyNumberForma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0" fillId="4" borderId="18" xfId="0" applyNumberFormat="1" applyFill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3" borderId="18" xfId="0" applyNumberFormat="1" applyFill="1" applyBorder="1" applyAlignment="1">
      <alignment horizontal="right" vertical="center"/>
    </xf>
    <xf numFmtId="4" fontId="0" fillId="4" borderId="19" xfId="0" applyNumberFormat="1" applyFill="1" applyBorder="1" applyAlignment="1">
      <alignment horizontal="right" vertical="center"/>
    </xf>
    <xf numFmtId="0" fontId="7" fillId="5" borderId="0" xfId="0" applyFont="1" applyFill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0" borderId="0" xfId="0" pivotButton="1" applyAlignment="1">
      <alignment vertical="center" wrapText="1"/>
    </xf>
    <xf numFmtId="0" fontId="0" fillId="0" borderId="0" xfId="0" applyAlignment="1">
      <alignment horizontal="left" indent="2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alignment horizontal="center"/>
    </dxf>
    <dxf>
      <alignment vertical="center"/>
    </dxf>
    <dxf>
      <alignment vertical="center"/>
    </dxf>
    <dxf>
      <alignment horizontal="general"/>
    </dxf>
    <dxf>
      <alignment wrapText="1"/>
    </dxf>
    <dxf>
      <alignment wrapText="1"/>
    </dxf>
    <dxf>
      <numFmt numFmtId="4" formatCode="#,##0.00"/>
    </dxf>
    <dxf>
      <alignment horizontal="center"/>
    </dxf>
    <dxf>
      <alignment vertical="center"/>
    </dxf>
    <dxf>
      <alignment wrapText="1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TEZON SAEZ, ISABEL" refreshedDate="44372.413042824075" createdVersion="6" refreshedVersion="6" minRefreshableVersion="3" recordCount="57" xr:uid="{3F8F510A-97DD-4CAF-A70A-72E37EC47300}">
  <cacheSource type="worksheet">
    <worksheetSource ref="A3:P60" sheet="Hoja1"/>
  </cacheSource>
  <cacheFields count="16">
    <cacheField name="MINISTERIO " numFmtId="0">
      <sharedItems count="19">
        <s v="ASUNT EXT. UE Y COOP"/>
        <s v="JUSTICIA "/>
        <s v="DEFENSA "/>
        <s v="INTERIOR "/>
        <s v="TRANSP. MOVI. Y AGENDA URBANA "/>
        <s v="EDUCACIÓN Y FORM. PROF. "/>
        <s v="TRABAJO Y ECONOMIA SOCIAL "/>
        <s v="INDUSTRIA COMERCIO Y TURISMO "/>
        <s v="AGRICULTURA, PESCA Y ALIMENT. "/>
        <s v="POL.TERRITORIAL Y FUN. PÚBLICA "/>
        <s v="TRAN. ECOLOG. Y RETO DEMOGRÁ"/>
        <s v="CULTURA Y DEPORTE "/>
        <s v="SANIDAD "/>
        <s v="ASUNTOS ECONOM. TRANSF. DIGITAL "/>
        <s v="CIENCIA E INNOVACIÓN "/>
        <s v="DERECHOS SOCIALES Y AGENDA 2030"/>
        <s v="IGUALDAD "/>
        <s v="INCLUSIÓN, S.S. Y MIGRACIONES "/>
        <s v="UNIVERSIDADES "/>
      </sharedItems>
    </cacheField>
    <cacheField name="sección " numFmtId="0">
      <sharedItems/>
    </cacheField>
    <cacheField name="programa " numFmtId="0">
      <sharedItems count="40">
        <s v="000X"/>
        <s v="140A"/>
        <s v="110A"/>
        <s v="120A"/>
        <s v="130A"/>
        <s v="260A"/>
        <s v="450A"/>
        <s v="460A"/>
        <s v="140B"/>
        <s v="240B "/>
        <s v="320A"/>
        <s v="320B"/>
        <s v="320G"/>
        <s v="320L"/>
        <s v="320N"/>
        <s v="240A"/>
        <s v="280A"/>
        <s v="420A"/>
        <s v="430A"/>
        <s v="410B"/>
        <s v="410C"/>
        <s v="410D"/>
        <s v="410E"/>
        <s v="410F"/>
        <s v="920A"/>
        <s v="420B"/>
        <s v="450B"/>
        <s v="450C"/>
        <s v="450D"/>
        <s v="450F"/>
        <s v="490A"/>
        <s v="330A"/>
        <s v="000X "/>
        <s v="230A"/>
        <s v="310A"/>
        <s v="460B"/>
        <s v="460C"/>
        <s v="920B"/>
        <s v="460D"/>
        <s v="460E"/>
      </sharedItems>
    </cacheField>
    <cacheField name="DENOMINACIÓN PROGRAMA " numFmtId="0">
      <sharedItems count="43">
        <s v="TRANSFERENCIAS INTERNAS"/>
        <s v="POLÍTICA EXTERIOR "/>
        <s v="JUSTICIA"/>
        <s v="DEFENSA"/>
        <s v="SEGURIDAD CIUDADANA "/>
        <s v="ACCESO A VIVIENDA Y FOMENTO EDIF. "/>
        <s v="INFRASTRUCTURAS"/>
        <s v="INVEST. DESARROLLO E INNOVACIÓN "/>
        <s v="COOP. PROMOCIÓN Y DIFUS. ED. EXTERIOR"/>
        <s v="FORMA. PROFESIONAL PARA EL EMPLEO "/>
        <s v="EDUCACIÓN INFANTIL Y PRIMARIA "/>
        <s v="EDUCACIÓN SECUN. FORM PROF Y EOI "/>
        <s v="EDUCACIÓN COMPENSATORIA "/>
        <s v="INVERSIONES EN CENTROS EDU Y OTRAS ACT. "/>
        <s v="FORMAIÓN PERMTE DEL PROFESORADO "/>
        <s v="FOMENTO DEL EMPLEO"/>
        <s v="GESTIÓN Y ADMINS.TRABAJO Y ECO. SOCIAL "/>
        <s v="INDUSTRIA Y ENERGIA "/>
        <s v="COM. TURISMO PYMES"/>
        <s v="INVT. DESARR. INNOVACIÓN "/>
        <s v="MEDIO RURAL Y RECURSOS HIDRIC."/>
        <s v="COMPET. Y CALIDAD  MERC AGRARIOS "/>
        <s v="COMPET. Y CALIDAD  SANIDAD AGRARIA "/>
        <s v="PROT. REC. PESQUEROS Y DES. SOSTENIBLE"/>
        <s v="MEJORA ESTR. Y MECADOS PESQUEROS "/>
        <s v="SEVICIOS CARÁCTER GENERAL "/>
        <s v="TRANSICIÓN ENERGÉTICA"/>
        <s v="ECOSISTEMAS RESILIENTES "/>
        <s v="PRESERVACIÓN RECURSOS HIDRICOS "/>
        <s v="PRESERVACIÓN DE COSTAS"/>
        <s v="ESTRATÉGIA ECONOMIA CIRCULAR "/>
        <s v="OTRAS ACTUAC. CARÁCTER ECONÓMICO "/>
        <s v="CULTURA"/>
        <s v="SERVICIOS SOCIALES Y PROMCIÓN SOCIAL "/>
        <s v="SANIDAD"/>
        <s v="INVESTIG. DESARROLLO E INNOVACIÓN "/>
        <s v="INVESTIG. DESARROLLO SDAD INNOVAC. "/>
        <s v="INNOVACIÓN TECNOLÓ. TELECOMUNIC. "/>
        <s v="SERVICIOS DE CARÁCTER GENERAL "/>
        <s v="SER. CARÁCTER GENERAL "/>
        <s v="FOMENTO Y COOR. INVEST. CIENT. Y TÉCN. "/>
        <s v="INVEST. Y DESARROLLO TECNO-INDUSTRIAL "/>
        <s v="SERVICIOS SOCIALES Y PROMOC. SOCIAL "/>
      </sharedItems>
    </cacheField>
    <cacheField name="PRESUPUESTO PROGRAMA " numFmtId="4">
      <sharedItems containsSemiMixedTypes="0" containsString="0" containsNumber="1" minValue="200" maxValue="5300000"/>
    </cacheField>
    <cacheField name="TRANS. CTES._x000a_(4)" numFmtId="4">
      <sharedItems containsString="0" containsBlank="1" containsNumber="1" minValue="0" maxValue="1098190"/>
    </cacheField>
    <cacheField name="TRANS. CTES. A CCAA_x000a_(45)" numFmtId="4">
      <sharedItems containsString="0" containsBlank="1" containsNumber="1" minValue="0" maxValue="996000"/>
    </cacheField>
    <cacheField name="TRANS. CAPITAL _x000a_(7)" numFmtId="4">
      <sharedItems containsString="0" containsBlank="1" containsNumber="1" minValue="0" maxValue="5300000"/>
    </cacheField>
    <cacheField name="TRANS CAPITAL A CCAA_x000a_(75)" numFmtId="4">
      <sharedItems containsString="0" containsBlank="1" containsNumber="1" containsInteger="1" minValue="0" maxValue="1580000"/>
    </cacheField>
    <cacheField name="TOTAL TRANS._x000a_(4+7)" numFmtId="4">
      <sharedItems containsSemiMixedTypes="0" containsString="0" containsNumber="1" minValue="0" maxValue="5300000"/>
    </cacheField>
    <cacheField name="TOTAL TRANS. A CCAA_x000a_(45+75)" numFmtId="4">
      <sharedItems containsSemiMixedTypes="0" containsString="0" containsNumber="1" minValue="0" maxValue="1580000"/>
    </cacheField>
    <cacheField name="(4+7)-(45+75)" numFmtId="4">
      <sharedItems containsSemiMixedTypes="0" containsString="0" containsNumber="1" minValue="0" maxValue="5300000"/>
    </cacheField>
    <cacheField name="TOTAL- (4+7)" numFmtId="4">
      <sharedItems containsSemiMixedTypes="0" containsString="0" containsNumber="1" minValue="0" maxValue="648000"/>
    </cacheField>
    <cacheField name="TOTAL-(45+75)" numFmtId="4">
      <sharedItems containsSemiMixedTypes="0" containsString="0" containsNumber="1" minValue="0" maxValue="5300000"/>
    </cacheField>
    <cacheField name="TRANSF. INDIRECTAS A CCAA_x000a_(74)" numFmtId="4">
      <sharedItems containsSemiMixedTypes="0" containsString="0" containsNumber="1" minValue="0" maxValue="2595000"/>
    </cacheField>
    <cacheField name="TOTAL TRANS A CCAA_x000a_(45+75+ 74)" numFmtId="4">
      <sharedItems containsSemiMixedTypes="0" containsString="0" containsNumber="1" minValue="0" maxValue="259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  <s v="12.50"/>
    <x v="0"/>
    <x v="0"/>
    <n v="49003.34"/>
    <n v="0"/>
    <n v="0"/>
    <n v="49003.34"/>
    <n v="0"/>
    <n v="49003.34"/>
    <n v="0"/>
    <n v="49003.34"/>
    <n v="0"/>
    <n v="49003.34"/>
    <n v="0"/>
    <n v="0"/>
  </r>
  <r>
    <x v="0"/>
    <s v="12.50"/>
    <x v="1"/>
    <x v="1"/>
    <n v="78614.23"/>
    <n v="0"/>
    <n v="0"/>
    <n v="0"/>
    <n v="0"/>
    <n v="0"/>
    <n v="0"/>
    <n v="0"/>
    <n v="78614.23"/>
    <n v="78614.23"/>
    <n v="0"/>
    <n v="0"/>
  </r>
  <r>
    <x v="1"/>
    <s v="13.50"/>
    <x v="0"/>
    <x v="0"/>
    <n v="566.70000000000005"/>
    <n v="566.70000000000005"/>
    <n v="0"/>
    <n v="0"/>
    <n v="0"/>
    <n v="566.70000000000005"/>
    <n v="0"/>
    <n v="566.70000000000005"/>
    <n v="0"/>
    <n v="566.70000000000005"/>
    <n v="0"/>
    <n v="0"/>
  </r>
  <r>
    <x v="1"/>
    <s v="13.50"/>
    <x v="2"/>
    <x v="2"/>
    <n v="27174.07"/>
    <n v="333.57"/>
    <n v="333.57"/>
    <n v="0"/>
    <n v="0"/>
    <n v="333.57"/>
    <n v="333.57"/>
    <n v="0"/>
    <n v="26840.5"/>
    <n v="26840.5"/>
    <n v="0"/>
    <n v="333.57"/>
  </r>
  <r>
    <x v="2"/>
    <s v="14.50"/>
    <x v="3"/>
    <x v="3"/>
    <n v="25000"/>
    <n v="0"/>
    <n v="0"/>
    <n v="0"/>
    <n v="0"/>
    <n v="0"/>
    <n v="0"/>
    <n v="0"/>
    <n v="25000"/>
    <n v="25000"/>
    <n v="0"/>
    <n v="0"/>
  </r>
  <r>
    <x v="3"/>
    <s v="16.50"/>
    <x v="4"/>
    <x v="4"/>
    <n v="6250"/>
    <n v="0"/>
    <n v="0"/>
    <n v="0"/>
    <n v="0"/>
    <n v="0"/>
    <n v="0"/>
    <n v="0"/>
    <n v="6250"/>
    <n v="6250"/>
    <n v="0"/>
    <n v="0"/>
  </r>
  <r>
    <x v="4"/>
    <s v="17.50"/>
    <x v="5"/>
    <x v="5"/>
    <n v="1651000"/>
    <n v="0"/>
    <n v="0"/>
    <n v="1640000"/>
    <n v="1580000"/>
    <n v="1640000"/>
    <n v="1580000"/>
    <n v="60000"/>
    <n v="11000"/>
    <n v="71000"/>
    <n v="0"/>
    <n v="1580000"/>
  </r>
  <r>
    <x v="4"/>
    <s v="17.50"/>
    <x v="6"/>
    <x v="6"/>
    <n v="3301346.19"/>
    <n v="15000"/>
    <n v="0"/>
    <n v="3121700"/>
    <n v="112500"/>
    <n v="3136700"/>
    <n v="112500"/>
    <n v="3024200"/>
    <n v="164646.18999999994"/>
    <n v="3188846.19"/>
    <n v="0"/>
    <n v="112500"/>
  </r>
  <r>
    <x v="4"/>
    <s v="17.50"/>
    <x v="7"/>
    <x v="7"/>
    <n v="30000"/>
    <n v="0"/>
    <n v="0"/>
    <n v="0"/>
    <n v="0"/>
    <n v="0"/>
    <n v="0"/>
    <n v="0"/>
    <n v="30000"/>
    <n v="30000"/>
    <n v="0"/>
    <n v="0"/>
  </r>
  <r>
    <x v="5"/>
    <s v="18.50 "/>
    <x v="8"/>
    <x v="8"/>
    <n v="569.83000000000004"/>
    <m/>
    <m/>
    <m/>
    <m/>
    <n v="0"/>
    <n v="0"/>
    <n v="0"/>
    <n v="569.83000000000004"/>
    <n v="569.83000000000004"/>
    <n v="0"/>
    <n v="0"/>
  </r>
  <r>
    <x v="5"/>
    <s v="18.50 "/>
    <x v="9"/>
    <x v="9"/>
    <n v="49000"/>
    <n v="49000"/>
    <n v="12250"/>
    <m/>
    <m/>
    <n v="49000"/>
    <n v="12250"/>
    <n v="36750"/>
    <n v="0"/>
    <n v="36750"/>
    <n v="0"/>
    <n v="12250"/>
  </r>
  <r>
    <x v="5"/>
    <s v="18.50 "/>
    <x v="10"/>
    <x v="10"/>
    <n v="201726.09"/>
    <n v="119357.18"/>
    <n v="119230"/>
    <n v="81730"/>
    <n v="81730"/>
    <n v="201087.18"/>
    <n v="200960"/>
    <n v="127.17999999999302"/>
    <n v="638.91000000000349"/>
    <n v="766.08999999999651"/>
    <n v="0"/>
    <n v="200960"/>
  </r>
  <r>
    <x v="5"/>
    <s v="18.50 "/>
    <x v="11"/>
    <x v="11"/>
    <n v="556095.98"/>
    <n v="519127.11"/>
    <n v="448954.88"/>
    <n v="0"/>
    <n v="0"/>
    <n v="519127.11"/>
    <n v="448954.88"/>
    <n v="70172.229999999981"/>
    <n v="36968.869999999995"/>
    <n v="107141.09999999998"/>
    <n v="0"/>
    <n v="448954.88"/>
  </r>
  <r>
    <x v="5"/>
    <s v="18.50 "/>
    <x v="12"/>
    <x v="12"/>
    <n v="30557.27"/>
    <n v="27785.62"/>
    <n v="27413.02"/>
    <n v="0"/>
    <n v="0"/>
    <n v="27785.62"/>
    <n v="27413.02"/>
    <n v="372.59999999999854"/>
    <n v="2771.6500000000015"/>
    <n v="3144.25"/>
    <n v="0"/>
    <n v="27413.02"/>
  </r>
  <r>
    <x v="5"/>
    <s v="18.50 "/>
    <x v="13"/>
    <x v="13"/>
    <n v="1001600"/>
    <n v="999000"/>
    <n v="996000"/>
    <n v="0"/>
    <n v="0"/>
    <n v="999000"/>
    <n v="996000"/>
    <n v="3000"/>
    <n v="2600"/>
    <n v="5600"/>
    <n v="0"/>
    <n v="996000"/>
  </r>
  <r>
    <x v="5"/>
    <s v="18.50 "/>
    <x v="14"/>
    <x v="14"/>
    <n v="13000"/>
    <n v="12000"/>
    <n v="12000"/>
    <n v="0"/>
    <n v="0"/>
    <n v="12000"/>
    <n v="12000"/>
    <n v="0"/>
    <n v="1000"/>
    <n v="1000"/>
    <n v="0"/>
    <n v="12000"/>
  </r>
  <r>
    <x v="6"/>
    <s v="19.50 "/>
    <x v="0"/>
    <x v="0"/>
    <n v="1150670"/>
    <n v="1098190"/>
    <n v="0"/>
    <n v="52480"/>
    <n v="0"/>
    <n v="1150670"/>
    <n v="0"/>
    <n v="1150670"/>
    <n v="0"/>
    <n v="1150670"/>
    <n v="0"/>
    <n v="0"/>
  </r>
  <r>
    <x v="6"/>
    <s v="19.50"/>
    <x v="15"/>
    <x v="15"/>
    <n v="4010"/>
    <n v="0"/>
    <n v="0"/>
    <n v="0"/>
    <n v="0"/>
    <n v="0"/>
    <n v="0"/>
    <n v="0"/>
    <n v="4010"/>
    <n v="4010"/>
    <n v="0"/>
    <n v="0"/>
  </r>
  <r>
    <x v="6"/>
    <s v="19.50"/>
    <x v="16"/>
    <x v="16"/>
    <n v="12800"/>
    <n v="0"/>
    <n v="0"/>
    <n v="0"/>
    <n v="0"/>
    <n v="0"/>
    <n v="0"/>
    <n v="0"/>
    <n v="12800"/>
    <n v="12800"/>
    <n v="0"/>
    <n v="0"/>
  </r>
  <r>
    <x v="7"/>
    <s v="20.50"/>
    <x v="0"/>
    <x v="0"/>
    <n v="1400"/>
    <m/>
    <m/>
    <n v="1400"/>
    <m/>
    <n v="1400"/>
    <n v="0"/>
    <n v="1400"/>
    <n v="0"/>
    <n v="1400"/>
    <n v="0"/>
    <n v="0"/>
  </r>
  <r>
    <x v="7"/>
    <s v="20.50"/>
    <x v="17"/>
    <x v="17"/>
    <n v="232795"/>
    <n v="7500"/>
    <n v="0"/>
    <n v="220000"/>
    <n v="0"/>
    <n v="227500"/>
    <n v="0"/>
    <n v="227500"/>
    <n v="5295"/>
    <n v="232795"/>
    <n v="0"/>
    <n v="0"/>
  </r>
  <r>
    <x v="7"/>
    <s v="20.50"/>
    <x v="18"/>
    <x v="18"/>
    <n v="1289200"/>
    <n v="6050"/>
    <n v="0"/>
    <n v="1253040"/>
    <n v="150300"/>
    <n v="1259090"/>
    <n v="150300"/>
    <n v="1108790"/>
    <n v="30110"/>
    <n v="1138900"/>
    <n v="0"/>
    <n v="150300"/>
  </r>
  <r>
    <x v="7"/>
    <s v="20.50"/>
    <x v="7"/>
    <x v="19"/>
    <n v="184600"/>
    <n v="0"/>
    <n v="0"/>
    <n v="184600"/>
    <n v="0"/>
    <n v="184600"/>
    <n v="0"/>
    <n v="184600"/>
    <n v="0"/>
    <n v="184600"/>
    <n v="0"/>
    <n v="0"/>
  </r>
  <r>
    <x v="8"/>
    <s v="21.50 "/>
    <x v="19"/>
    <x v="20"/>
    <n v="270800"/>
    <n v="0"/>
    <n v="0"/>
    <n v="260000"/>
    <n v="0"/>
    <n v="260000"/>
    <n v="0"/>
    <n v="260000"/>
    <n v="10800"/>
    <n v="270800"/>
    <n v="0"/>
    <n v="0"/>
  </r>
  <r>
    <x v="8"/>
    <s v="21.50 "/>
    <x v="20"/>
    <x v="21"/>
    <n v="114800"/>
    <n v="0"/>
    <n v="0"/>
    <n v="114800"/>
    <n v="114800"/>
    <n v="114800"/>
    <n v="114800"/>
    <n v="0"/>
    <n v="0"/>
    <n v="0"/>
    <n v="0"/>
    <n v="114800"/>
  </r>
  <r>
    <x v="8"/>
    <s v="21.50 "/>
    <x v="21"/>
    <x v="22"/>
    <n v="3000"/>
    <n v="0"/>
    <n v="0"/>
    <n v="0"/>
    <n v="0"/>
    <n v="0"/>
    <n v="0"/>
    <n v="0"/>
    <n v="3000"/>
    <n v="3000"/>
    <n v="0"/>
    <n v="0"/>
  </r>
  <r>
    <x v="8"/>
    <s v="21.50 "/>
    <x v="22"/>
    <x v="23"/>
    <n v="8900"/>
    <n v="0"/>
    <n v="0"/>
    <n v="0"/>
    <n v="0"/>
    <n v="0"/>
    <n v="0"/>
    <n v="0"/>
    <n v="8900"/>
    <n v="8900"/>
    <n v="0"/>
    <n v="0"/>
  </r>
  <r>
    <x v="8"/>
    <s v="21.50 "/>
    <x v="23"/>
    <x v="24"/>
    <n v="9000"/>
    <n v="0"/>
    <n v="0"/>
    <n v="2000"/>
    <n v="0"/>
    <n v="2000"/>
    <n v="0"/>
    <n v="2000"/>
    <n v="7000"/>
    <n v="9000"/>
    <n v="0"/>
    <n v="0"/>
  </r>
  <r>
    <x v="9"/>
    <s v="22.50 "/>
    <x v="0"/>
    <x v="0"/>
    <n v="2400"/>
    <n v="2196"/>
    <n v="0"/>
    <n v="204"/>
    <n v="0"/>
    <n v="2400"/>
    <n v="0"/>
    <n v="2400"/>
    <n v="0"/>
    <n v="2400"/>
    <n v="0"/>
    <n v="0"/>
  </r>
  <r>
    <x v="9"/>
    <s v="22.50 "/>
    <x v="24"/>
    <x v="25"/>
    <n v="237470"/>
    <n v="0"/>
    <n v="0"/>
    <n v="228000"/>
    <n v="136000"/>
    <n v="228000"/>
    <n v="136000"/>
    <n v="92000"/>
    <n v="9470"/>
    <n v="101470"/>
    <n v="0"/>
    <n v="136000"/>
  </r>
  <r>
    <x v="10"/>
    <s v="23.50"/>
    <x v="0"/>
    <x v="0"/>
    <n v="90000"/>
    <n v="0"/>
    <n v="0"/>
    <n v="90000"/>
    <n v="0"/>
    <n v="90000"/>
    <n v="0"/>
    <n v="90000"/>
    <n v="0"/>
    <n v="90000"/>
    <n v="58000"/>
    <n v="58000"/>
  </r>
  <r>
    <x v="10"/>
    <s v="23.50"/>
    <x v="25"/>
    <x v="26"/>
    <n v="5300000"/>
    <n v="0"/>
    <n v="0"/>
    <n v="5300000"/>
    <n v="0"/>
    <n v="5300000"/>
    <n v="0"/>
    <n v="5300000"/>
    <n v="0"/>
    <n v="5300000"/>
    <n v="2595000"/>
    <n v="2595000"/>
  </r>
  <r>
    <x v="10"/>
    <s v="23.50"/>
    <x v="26"/>
    <x v="27"/>
    <n v="601440"/>
    <n v="0"/>
    <n v="0"/>
    <n v="601440"/>
    <n v="0"/>
    <n v="601440"/>
    <n v="0"/>
    <n v="601440"/>
    <n v="0"/>
    <n v="601440"/>
    <n v="360864"/>
    <n v="360864"/>
  </r>
  <r>
    <x v="10"/>
    <s v="23.50"/>
    <x v="27"/>
    <x v="28"/>
    <n v="148999.99"/>
    <n v="0"/>
    <n v="0"/>
    <n v="148999.99"/>
    <n v="0"/>
    <n v="148999.99"/>
    <n v="0"/>
    <n v="148999.99"/>
    <n v="0"/>
    <n v="148999.99"/>
    <n v="35015.83"/>
    <n v="35015.83"/>
  </r>
  <r>
    <x v="10"/>
    <s v="23.50"/>
    <x v="28"/>
    <x v="29"/>
    <n v="144030"/>
    <n v="0"/>
    <n v="0"/>
    <n v="144030"/>
    <n v="0"/>
    <n v="144030"/>
    <n v="0"/>
    <n v="144030"/>
    <n v="0"/>
    <n v="144030"/>
    <n v="144030"/>
    <n v="144030"/>
  </r>
  <r>
    <x v="10"/>
    <s v="23.50"/>
    <x v="29"/>
    <x v="30"/>
    <n v="500000"/>
    <n v="0"/>
    <n v="0"/>
    <n v="500000"/>
    <n v="0"/>
    <n v="500000"/>
    <n v="0"/>
    <n v="500000"/>
    <n v="0"/>
    <n v="500000"/>
    <n v="499500"/>
    <n v="499500"/>
  </r>
  <r>
    <x v="10"/>
    <s v="23.50"/>
    <x v="30"/>
    <x v="31"/>
    <n v="20750"/>
    <n v="0"/>
    <n v="0"/>
    <n v="20750"/>
    <n v="0"/>
    <n v="20750"/>
    <n v="0"/>
    <n v="20750"/>
    <n v="0"/>
    <n v="20750"/>
    <n v="20750"/>
    <n v="20750"/>
  </r>
  <r>
    <x v="11"/>
    <s v="24.50"/>
    <x v="0"/>
    <x v="0"/>
    <n v="148404.72"/>
    <n v="97785"/>
    <n v="0"/>
    <n v="50619.72"/>
    <n v="0"/>
    <n v="148404.72"/>
    <n v="0"/>
    <n v="148404.72"/>
    <n v="0"/>
    <n v="148404.72"/>
    <n v="0"/>
    <n v="0"/>
  </r>
  <r>
    <x v="11"/>
    <s v="24.50 "/>
    <x v="1"/>
    <x v="1"/>
    <n v="1250"/>
    <n v="0"/>
    <n v="0"/>
    <n v="1000"/>
    <n v="0"/>
    <n v="1000"/>
    <n v="0"/>
    <n v="1000"/>
    <n v="250"/>
    <n v="1250"/>
    <n v="0"/>
    <n v="0"/>
  </r>
  <r>
    <x v="11"/>
    <s v="24.50"/>
    <x v="31"/>
    <x v="32"/>
    <n v="56635"/>
    <n v="21500"/>
    <n v="10000"/>
    <n v="23000"/>
    <n v="0"/>
    <n v="44500"/>
    <n v="10000"/>
    <n v="34500"/>
    <n v="12135"/>
    <n v="46635"/>
    <n v="0"/>
    <n v="10000"/>
  </r>
  <r>
    <x v="12"/>
    <s v="26.50 "/>
    <x v="32"/>
    <x v="0"/>
    <n v="42648"/>
    <n v="21053"/>
    <n v="0"/>
    <n v="21595"/>
    <n v="0"/>
    <n v="42648"/>
    <n v="0"/>
    <n v="42648"/>
    <n v="0"/>
    <n v="42648"/>
    <n v="0"/>
    <n v="0"/>
  </r>
  <r>
    <x v="12"/>
    <s v="26.50"/>
    <x v="33"/>
    <x v="33"/>
    <n v="4350"/>
    <n v="3300"/>
    <n v="0"/>
    <n v="1050"/>
    <n v="0"/>
    <n v="4350"/>
    <n v="0"/>
    <n v="4350"/>
    <n v="0"/>
    <n v="4350"/>
    <n v="0"/>
    <n v="0"/>
  </r>
  <r>
    <x v="12"/>
    <s v="26.50"/>
    <x v="34"/>
    <x v="34"/>
    <n v="480994.69"/>
    <n v="8500"/>
    <n v="8500"/>
    <n v="400000"/>
    <n v="400000"/>
    <n v="408500"/>
    <n v="408500"/>
    <n v="0"/>
    <n v="72494.69"/>
    <n v="72494.69"/>
    <n v="0"/>
    <n v="408500"/>
  </r>
  <r>
    <x v="13"/>
    <s v="27.50 "/>
    <x v="7"/>
    <x v="35"/>
    <n v="1102400"/>
    <n v="0"/>
    <n v="0"/>
    <n v="454400"/>
    <n v="20200"/>
    <n v="454400"/>
    <n v="20200"/>
    <n v="434200"/>
    <n v="648000"/>
    <n v="1082200"/>
    <n v="0"/>
    <n v="20200"/>
  </r>
  <r>
    <x v="13"/>
    <s v="27.50 "/>
    <x v="35"/>
    <x v="36"/>
    <n v="336000"/>
    <n v="0"/>
    <n v="0"/>
    <n v="0"/>
    <n v="0"/>
    <n v="0"/>
    <n v="0"/>
    <n v="0"/>
    <n v="336000"/>
    <n v="336000"/>
    <n v="0"/>
    <n v="0"/>
  </r>
  <r>
    <x v="13"/>
    <s v="27.50"/>
    <x v="36"/>
    <x v="37"/>
    <n v="1793200"/>
    <n v="3200"/>
    <n v="0"/>
    <n v="1769000"/>
    <n v="250000"/>
    <n v="1772200"/>
    <n v="250000"/>
    <n v="1522200"/>
    <n v="21000"/>
    <n v="1543200"/>
    <n v="0"/>
    <n v="250000"/>
  </r>
  <r>
    <x v="13"/>
    <s v="27.50"/>
    <x v="30"/>
    <x v="31"/>
    <n v="419300"/>
    <n v="0"/>
    <n v="0"/>
    <n v="369000"/>
    <n v="2000"/>
    <n v="369000"/>
    <n v="2000"/>
    <n v="367000"/>
    <n v="50300"/>
    <n v="417300"/>
    <n v="0"/>
    <n v="2000"/>
  </r>
  <r>
    <x v="13"/>
    <s v="27.50"/>
    <x v="24"/>
    <x v="38"/>
    <n v="2590"/>
    <n v="0"/>
    <n v="0"/>
    <n v="0"/>
    <n v="0"/>
    <n v="0"/>
    <n v="0"/>
    <n v="0"/>
    <n v="2590"/>
    <n v="2590"/>
    <n v="0"/>
    <n v="0"/>
  </r>
  <r>
    <x v="13"/>
    <s v="27.50"/>
    <x v="37"/>
    <x v="39"/>
    <n v="200"/>
    <n v="0"/>
    <n v="0"/>
    <n v="0"/>
    <n v="0"/>
    <n v="0"/>
    <n v="0"/>
    <n v="0"/>
    <n v="200"/>
    <n v="200"/>
    <n v="0"/>
    <n v="0"/>
  </r>
  <r>
    <x v="14"/>
    <s v="28.50"/>
    <x v="0"/>
    <x v="0"/>
    <n v="438635"/>
    <n v="0"/>
    <n v="0"/>
    <n v="438635"/>
    <n v="0"/>
    <n v="438635"/>
    <n v="0"/>
    <n v="438635"/>
    <n v="0"/>
    <n v="438635"/>
    <n v="0"/>
    <n v="0"/>
  </r>
  <r>
    <x v="14"/>
    <s v="28.50 "/>
    <x v="38"/>
    <x v="40"/>
    <n v="224733"/>
    <n v="8300"/>
    <n v="1000"/>
    <n v="216433"/>
    <n v="46340"/>
    <n v="224733"/>
    <n v="47340"/>
    <n v="177393"/>
    <n v="0"/>
    <n v="177393"/>
    <n v="0"/>
    <n v="47340"/>
  </r>
  <r>
    <x v="14"/>
    <s v="28.50"/>
    <x v="39"/>
    <x v="41"/>
    <n v="436860"/>
    <n v="6660"/>
    <n v="0"/>
    <n v="427000"/>
    <n v="0"/>
    <n v="433660"/>
    <n v="0"/>
    <n v="433660"/>
    <n v="3200"/>
    <n v="436860"/>
    <n v="0"/>
    <n v="0"/>
  </r>
  <r>
    <x v="15"/>
    <s v="29.50"/>
    <x v="33"/>
    <x v="42"/>
    <n v="916850"/>
    <n v="296400"/>
    <n v="278600"/>
    <n v="564500"/>
    <n v="564500"/>
    <n v="860900"/>
    <n v="843100"/>
    <n v="17800"/>
    <n v="55950"/>
    <n v="73750"/>
    <n v="0"/>
    <n v="843100"/>
  </r>
  <r>
    <x v="16"/>
    <s v="30.50"/>
    <x v="33"/>
    <x v="42"/>
    <n v="48589.9"/>
    <n v="31492"/>
    <n v="19800"/>
    <n v="0"/>
    <n v="0"/>
    <n v="31492"/>
    <n v="19800"/>
    <n v="11692"/>
    <n v="17097.900000000001"/>
    <n v="28789.9"/>
    <n v="0"/>
    <n v="19800"/>
  </r>
  <r>
    <x v="17"/>
    <s v="32.50"/>
    <x v="0"/>
    <x v="0"/>
    <n v="8500"/>
    <n v="0"/>
    <n v="0"/>
    <n v="8500"/>
    <n v="0"/>
    <n v="8500"/>
    <n v="0"/>
    <n v="8500"/>
    <n v="0"/>
    <n v="8500"/>
    <n v="0"/>
    <n v="0"/>
  </r>
  <r>
    <x v="17"/>
    <s v="32.50"/>
    <x v="33"/>
    <x v="42"/>
    <n v="183674"/>
    <n v="85000"/>
    <n v="70000"/>
    <n v="0"/>
    <n v="0"/>
    <n v="85000"/>
    <n v="70000"/>
    <n v="15000"/>
    <n v="98674"/>
    <n v="113674"/>
    <n v="0"/>
    <n v="70000"/>
  </r>
  <r>
    <x v="18"/>
    <s v="33.50"/>
    <x v="7"/>
    <x v="35"/>
    <n v="203900"/>
    <n v="0"/>
    <n v="0"/>
    <n v="203900"/>
    <n v="186220"/>
    <n v="203900"/>
    <n v="186220"/>
    <n v="17680"/>
    <n v="0"/>
    <n v="17680"/>
    <n v="0"/>
    <n v="1862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D7FE6B-1ED5-4AFE-AD75-3E5761740617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80" firstHeaderRow="0" firstDataRow="1" firstDataCol="1"/>
  <pivotFields count="16">
    <pivotField axis="axisRow" showAll="0">
      <items count="20">
        <item x="8"/>
        <item x="0"/>
        <item x="13"/>
        <item x="14"/>
        <item x="11"/>
        <item x="2"/>
        <item x="15"/>
        <item x="5"/>
        <item x="16"/>
        <item x="17"/>
        <item x="7"/>
        <item x="3"/>
        <item x="1"/>
        <item x="9"/>
        <item x="12"/>
        <item x="6"/>
        <item x="10"/>
        <item x="4"/>
        <item x="18"/>
        <item t="default"/>
      </items>
    </pivotField>
    <pivotField showAll="0"/>
    <pivotField showAll="0"/>
    <pivotField axis="axisRow" showAll="0">
      <items count="44">
        <item x="5"/>
        <item x="18"/>
        <item x="21"/>
        <item x="22"/>
        <item x="8"/>
        <item x="32"/>
        <item x="3"/>
        <item x="27"/>
        <item x="12"/>
        <item x="10"/>
        <item x="11"/>
        <item x="30"/>
        <item x="15"/>
        <item x="40"/>
        <item x="9"/>
        <item x="14"/>
        <item x="16"/>
        <item x="17"/>
        <item x="6"/>
        <item x="37"/>
        <item x="13"/>
        <item x="7"/>
        <item x="41"/>
        <item x="35"/>
        <item x="36"/>
        <item x="19"/>
        <item x="2"/>
        <item x="20"/>
        <item x="24"/>
        <item x="31"/>
        <item x="1"/>
        <item x="29"/>
        <item x="28"/>
        <item x="23"/>
        <item x="34"/>
        <item x="4"/>
        <item x="39"/>
        <item x="38"/>
        <item x="33"/>
        <item x="42"/>
        <item x="25"/>
        <item x="0"/>
        <item x="26"/>
        <item t="default"/>
      </items>
    </pivotField>
    <pivotField dataField="1" numFmtId="4" showAll="0"/>
    <pivotField showAll="0"/>
    <pivotField showAll="0"/>
    <pivotField showAll="0"/>
    <pivotField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dataField="1" numFmtId="4" showAll="0"/>
  </pivotFields>
  <rowFields count="2">
    <field x="0"/>
    <field x="3"/>
  </rowFields>
  <rowItems count="77">
    <i>
      <x/>
    </i>
    <i r="1">
      <x v="2"/>
    </i>
    <i r="1">
      <x v="3"/>
    </i>
    <i r="1">
      <x v="27"/>
    </i>
    <i r="1">
      <x v="28"/>
    </i>
    <i r="1">
      <x v="33"/>
    </i>
    <i>
      <x v="1"/>
    </i>
    <i r="1">
      <x v="30"/>
    </i>
    <i r="1">
      <x v="41"/>
    </i>
    <i>
      <x v="2"/>
    </i>
    <i r="1">
      <x v="19"/>
    </i>
    <i r="1">
      <x v="23"/>
    </i>
    <i r="1">
      <x v="24"/>
    </i>
    <i r="1">
      <x v="29"/>
    </i>
    <i r="1">
      <x v="36"/>
    </i>
    <i r="1">
      <x v="37"/>
    </i>
    <i>
      <x v="3"/>
    </i>
    <i r="1">
      <x v="13"/>
    </i>
    <i r="1">
      <x v="22"/>
    </i>
    <i r="1">
      <x v="41"/>
    </i>
    <i>
      <x v="4"/>
    </i>
    <i r="1">
      <x v="5"/>
    </i>
    <i r="1">
      <x v="30"/>
    </i>
    <i r="1">
      <x v="41"/>
    </i>
    <i>
      <x v="5"/>
    </i>
    <i r="1">
      <x v="6"/>
    </i>
    <i>
      <x v="6"/>
    </i>
    <i r="1">
      <x v="39"/>
    </i>
    <i>
      <x v="7"/>
    </i>
    <i r="1">
      <x v="4"/>
    </i>
    <i r="1">
      <x v="8"/>
    </i>
    <i r="1">
      <x v="9"/>
    </i>
    <i r="1">
      <x v="10"/>
    </i>
    <i r="1">
      <x v="14"/>
    </i>
    <i r="1">
      <x v="15"/>
    </i>
    <i r="1">
      <x v="20"/>
    </i>
    <i>
      <x v="8"/>
    </i>
    <i r="1">
      <x v="39"/>
    </i>
    <i>
      <x v="9"/>
    </i>
    <i r="1">
      <x v="39"/>
    </i>
    <i r="1">
      <x v="41"/>
    </i>
    <i>
      <x v="10"/>
    </i>
    <i r="1">
      <x v="1"/>
    </i>
    <i r="1">
      <x v="17"/>
    </i>
    <i r="1">
      <x v="25"/>
    </i>
    <i r="1">
      <x v="41"/>
    </i>
    <i>
      <x v="11"/>
    </i>
    <i r="1">
      <x v="35"/>
    </i>
    <i>
      <x v="12"/>
    </i>
    <i r="1">
      <x v="26"/>
    </i>
    <i r="1">
      <x v="41"/>
    </i>
    <i>
      <x v="13"/>
    </i>
    <i r="1">
      <x v="40"/>
    </i>
    <i r="1">
      <x v="41"/>
    </i>
    <i>
      <x v="14"/>
    </i>
    <i r="1">
      <x v="34"/>
    </i>
    <i r="1">
      <x v="38"/>
    </i>
    <i r="1">
      <x v="41"/>
    </i>
    <i>
      <x v="15"/>
    </i>
    <i r="1">
      <x v="12"/>
    </i>
    <i r="1">
      <x v="16"/>
    </i>
    <i r="1">
      <x v="41"/>
    </i>
    <i>
      <x v="16"/>
    </i>
    <i r="1">
      <x v="7"/>
    </i>
    <i r="1">
      <x v="11"/>
    </i>
    <i r="1">
      <x v="29"/>
    </i>
    <i r="1">
      <x v="31"/>
    </i>
    <i r="1">
      <x v="32"/>
    </i>
    <i r="1">
      <x v="41"/>
    </i>
    <i r="1">
      <x v="42"/>
    </i>
    <i>
      <x v="17"/>
    </i>
    <i r="1">
      <x/>
    </i>
    <i r="1">
      <x v="18"/>
    </i>
    <i r="1">
      <x v="21"/>
    </i>
    <i>
      <x v="18"/>
    </i>
    <i r="1"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RESUPUESTO PROGRAMA " fld="4" baseField="0" baseItem="0"/>
    <dataField name="Suma de TOTAL TRANS A CCAA_x000a_(45+75+ 74)" fld="15" baseField="0" baseItem="0"/>
  </dataFields>
  <formats count="4">
    <format dxfId="10">
      <pivotArea outline="0" collapsedLevelsAreSubtotals="1" fieldPosition="0"/>
    </format>
    <format dxfId="9">
      <pivotArea field="0" type="button" dataOnly="0" labelOnly="1" outline="0" axis="axisRow" fieldPosition="0"/>
    </format>
    <format dxfId="8">
      <pivotArea field="0" type="button" dataOnly="0" labelOnly="1" outline="0" axis="axisRow" fieldPosition="0"/>
    </format>
    <format dxfId="7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7B343E-C283-41B8-9878-225F181FD690}" name="TablaDinámica1" cacheId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137" firstHeaderRow="0" firstDataRow="1" firstDataCol="1"/>
  <pivotFields count="16">
    <pivotField axis="axisRow" showAll="0">
      <items count="20">
        <item x="8"/>
        <item x="0"/>
        <item x="13"/>
        <item x="14"/>
        <item x="11"/>
        <item x="2"/>
        <item x="15"/>
        <item x="5"/>
        <item x="16"/>
        <item x="17"/>
        <item x="7"/>
        <item x="3"/>
        <item x="1"/>
        <item x="9"/>
        <item x="12"/>
        <item x="6"/>
        <item x="10"/>
        <item x="4"/>
        <item x="18"/>
        <item t="default"/>
      </items>
    </pivotField>
    <pivotField showAll="0"/>
    <pivotField axis="axisRow" showAll="0">
      <items count="41">
        <item x="0"/>
        <item x="32"/>
        <item x="2"/>
        <item x="3"/>
        <item x="4"/>
        <item x="1"/>
        <item x="8"/>
        <item x="33"/>
        <item x="15"/>
        <item x="9"/>
        <item x="5"/>
        <item x="16"/>
        <item x="34"/>
        <item x="10"/>
        <item x="11"/>
        <item x="12"/>
        <item x="13"/>
        <item x="14"/>
        <item x="31"/>
        <item x="19"/>
        <item x="20"/>
        <item x="21"/>
        <item x="22"/>
        <item x="23"/>
        <item x="17"/>
        <item x="25"/>
        <item x="18"/>
        <item x="6"/>
        <item x="26"/>
        <item x="27"/>
        <item x="28"/>
        <item x="29"/>
        <item x="7"/>
        <item x="35"/>
        <item x="36"/>
        <item x="38"/>
        <item x="39"/>
        <item x="30"/>
        <item x="24"/>
        <item x="37"/>
        <item t="default"/>
      </items>
    </pivotField>
    <pivotField axis="axisRow" showAll="0">
      <items count="44">
        <item x="5"/>
        <item x="18"/>
        <item x="21"/>
        <item x="22"/>
        <item x="8"/>
        <item x="32"/>
        <item x="3"/>
        <item x="27"/>
        <item x="12"/>
        <item x="10"/>
        <item x="11"/>
        <item x="30"/>
        <item x="15"/>
        <item x="40"/>
        <item x="9"/>
        <item x="14"/>
        <item x="16"/>
        <item x="17"/>
        <item x="6"/>
        <item x="37"/>
        <item x="13"/>
        <item x="7"/>
        <item x="41"/>
        <item x="35"/>
        <item x="36"/>
        <item x="19"/>
        <item x="2"/>
        <item x="20"/>
        <item x="24"/>
        <item x="31"/>
        <item x="1"/>
        <item x="29"/>
        <item x="28"/>
        <item x="23"/>
        <item x="34"/>
        <item x="4"/>
        <item x="39"/>
        <item x="38"/>
        <item x="33"/>
        <item x="42"/>
        <item x="25"/>
        <item x="0"/>
        <item x="26"/>
        <item t="default"/>
      </items>
    </pivotField>
    <pivotField dataField="1" numFmtId="4" showAll="0"/>
    <pivotField showAll="0"/>
    <pivotField showAll="0"/>
    <pivotField showAll="0"/>
    <pivotField showAll="0"/>
    <pivotField numFmtId="4" showAll="0"/>
    <pivotField numFmtId="4" showAll="0"/>
    <pivotField numFmtId="4" showAll="0"/>
    <pivotField numFmtId="4" showAll="0"/>
    <pivotField numFmtId="4" showAll="0"/>
    <pivotField numFmtId="4" showAll="0"/>
    <pivotField dataField="1" numFmtId="4" showAll="0"/>
  </pivotFields>
  <rowFields count="3">
    <field x="0"/>
    <field x="2"/>
    <field x="3"/>
  </rowFields>
  <rowItems count="134">
    <i>
      <x/>
    </i>
    <i r="1">
      <x v="19"/>
    </i>
    <i r="2">
      <x v="27"/>
    </i>
    <i r="1">
      <x v="20"/>
    </i>
    <i r="2">
      <x v="2"/>
    </i>
    <i r="1">
      <x v="21"/>
    </i>
    <i r="2">
      <x v="3"/>
    </i>
    <i r="1">
      <x v="22"/>
    </i>
    <i r="2">
      <x v="33"/>
    </i>
    <i r="1">
      <x v="23"/>
    </i>
    <i r="2">
      <x v="28"/>
    </i>
    <i>
      <x v="1"/>
    </i>
    <i r="1">
      <x/>
    </i>
    <i r="2">
      <x v="41"/>
    </i>
    <i r="1">
      <x v="5"/>
    </i>
    <i r="2">
      <x v="30"/>
    </i>
    <i>
      <x v="2"/>
    </i>
    <i r="1">
      <x v="32"/>
    </i>
    <i r="2">
      <x v="23"/>
    </i>
    <i r="1">
      <x v="33"/>
    </i>
    <i r="2">
      <x v="24"/>
    </i>
    <i r="1">
      <x v="34"/>
    </i>
    <i r="2">
      <x v="19"/>
    </i>
    <i r="1">
      <x v="37"/>
    </i>
    <i r="2">
      <x v="29"/>
    </i>
    <i r="1">
      <x v="38"/>
    </i>
    <i r="2">
      <x v="37"/>
    </i>
    <i r="1">
      <x v="39"/>
    </i>
    <i r="2">
      <x v="36"/>
    </i>
    <i>
      <x v="3"/>
    </i>
    <i r="1">
      <x/>
    </i>
    <i r="2">
      <x v="41"/>
    </i>
    <i r="1">
      <x v="35"/>
    </i>
    <i r="2">
      <x v="13"/>
    </i>
    <i r="1">
      <x v="36"/>
    </i>
    <i r="2">
      <x v="22"/>
    </i>
    <i>
      <x v="4"/>
    </i>
    <i r="1">
      <x/>
    </i>
    <i r="2">
      <x v="41"/>
    </i>
    <i r="1">
      <x v="5"/>
    </i>
    <i r="2">
      <x v="30"/>
    </i>
    <i r="1">
      <x v="18"/>
    </i>
    <i r="2">
      <x v="5"/>
    </i>
    <i>
      <x v="5"/>
    </i>
    <i r="1">
      <x v="3"/>
    </i>
    <i r="2">
      <x v="6"/>
    </i>
    <i>
      <x v="6"/>
    </i>
    <i r="1">
      <x v="7"/>
    </i>
    <i r="2">
      <x v="39"/>
    </i>
    <i>
      <x v="7"/>
    </i>
    <i r="1">
      <x v="6"/>
    </i>
    <i r="2">
      <x v="4"/>
    </i>
    <i r="1">
      <x v="9"/>
    </i>
    <i r="2">
      <x v="14"/>
    </i>
    <i r="1">
      <x v="13"/>
    </i>
    <i r="2">
      <x v="9"/>
    </i>
    <i r="1">
      <x v="14"/>
    </i>
    <i r="2">
      <x v="10"/>
    </i>
    <i r="1">
      <x v="15"/>
    </i>
    <i r="2">
      <x v="8"/>
    </i>
    <i r="1">
      <x v="16"/>
    </i>
    <i r="2">
      <x v="20"/>
    </i>
    <i r="1">
      <x v="17"/>
    </i>
    <i r="2">
      <x v="15"/>
    </i>
    <i>
      <x v="8"/>
    </i>
    <i r="1">
      <x v="7"/>
    </i>
    <i r="2">
      <x v="39"/>
    </i>
    <i>
      <x v="9"/>
    </i>
    <i r="1">
      <x/>
    </i>
    <i r="2">
      <x v="41"/>
    </i>
    <i r="1">
      <x v="7"/>
    </i>
    <i r="2">
      <x v="39"/>
    </i>
    <i>
      <x v="10"/>
    </i>
    <i r="1">
      <x/>
    </i>
    <i r="2">
      <x v="41"/>
    </i>
    <i r="1">
      <x v="24"/>
    </i>
    <i r="2">
      <x v="17"/>
    </i>
    <i r="1">
      <x v="26"/>
    </i>
    <i r="2">
      <x v="1"/>
    </i>
    <i r="1">
      <x v="32"/>
    </i>
    <i r="2">
      <x v="25"/>
    </i>
    <i>
      <x v="11"/>
    </i>
    <i r="1">
      <x v="4"/>
    </i>
    <i r="2">
      <x v="35"/>
    </i>
    <i>
      <x v="12"/>
    </i>
    <i r="1">
      <x/>
    </i>
    <i r="2">
      <x v="41"/>
    </i>
    <i r="1">
      <x v="2"/>
    </i>
    <i r="2">
      <x v="26"/>
    </i>
    <i>
      <x v="13"/>
    </i>
    <i r="1">
      <x/>
    </i>
    <i r="2">
      <x v="41"/>
    </i>
    <i r="1">
      <x v="38"/>
    </i>
    <i r="2">
      <x v="40"/>
    </i>
    <i>
      <x v="14"/>
    </i>
    <i r="1">
      <x v="1"/>
    </i>
    <i r="2">
      <x v="41"/>
    </i>
    <i r="1">
      <x v="7"/>
    </i>
    <i r="2">
      <x v="38"/>
    </i>
    <i r="1">
      <x v="12"/>
    </i>
    <i r="2">
      <x v="34"/>
    </i>
    <i>
      <x v="15"/>
    </i>
    <i r="1">
      <x/>
    </i>
    <i r="2">
      <x v="41"/>
    </i>
    <i r="1">
      <x v="8"/>
    </i>
    <i r="2">
      <x v="12"/>
    </i>
    <i r="1">
      <x v="11"/>
    </i>
    <i r="2">
      <x v="16"/>
    </i>
    <i>
      <x v="16"/>
    </i>
    <i r="1">
      <x/>
    </i>
    <i r="2">
      <x v="41"/>
    </i>
    <i r="1">
      <x v="25"/>
    </i>
    <i r="2">
      <x v="42"/>
    </i>
    <i r="1">
      <x v="28"/>
    </i>
    <i r="2">
      <x v="7"/>
    </i>
    <i r="1">
      <x v="29"/>
    </i>
    <i r="2">
      <x v="32"/>
    </i>
    <i r="1">
      <x v="30"/>
    </i>
    <i r="2">
      <x v="31"/>
    </i>
    <i r="1">
      <x v="31"/>
    </i>
    <i r="2">
      <x v="11"/>
    </i>
    <i r="1">
      <x v="37"/>
    </i>
    <i r="2">
      <x v="29"/>
    </i>
    <i>
      <x v="17"/>
    </i>
    <i r="1">
      <x v="10"/>
    </i>
    <i r="2">
      <x/>
    </i>
    <i r="1">
      <x v="27"/>
    </i>
    <i r="2">
      <x v="18"/>
    </i>
    <i r="1">
      <x v="32"/>
    </i>
    <i r="2">
      <x v="21"/>
    </i>
    <i>
      <x v="18"/>
    </i>
    <i r="1">
      <x v="32"/>
    </i>
    <i r="2"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RESUPUESTO PROGRAMA " fld="4" baseField="0" baseItem="0"/>
    <dataField name="Suma de TOTAL TRANS A CCAA_x000a_(45+75+ 74)" fld="15" baseField="0" baseItem="0"/>
  </dataFields>
  <formats count="7"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0" type="button" dataOnly="0" labelOnly="1" outline="0" axis="axisRow" fieldPosition="0"/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2A43-A93F-42C1-9087-477D31153638}">
  <sheetPr>
    <pageSetUpPr fitToPage="1"/>
  </sheetPr>
  <dimension ref="A1:K137"/>
  <sheetViews>
    <sheetView workbookViewId="0">
      <selection activeCell="C10" sqref="C10"/>
    </sheetView>
  </sheetViews>
  <sheetFormatPr baseColWidth="10" defaultRowHeight="15" x14ac:dyDescent="0.25"/>
  <cols>
    <col min="1" max="1" width="43.7109375" bestFit="1" customWidth="1"/>
    <col min="2" max="2" width="32.5703125" bestFit="1" customWidth="1"/>
    <col min="3" max="3" width="38.42578125" bestFit="1" customWidth="1"/>
    <col min="4" max="6" width="11.7109375" bestFit="1" customWidth="1"/>
    <col min="7" max="7" width="14.7109375" style="4" bestFit="1" customWidth="1"/>
    <col min="8" max="8" width="11.7109375" bestFit="1" customWidth="1"/>
    <col min="9" max="11" width="12.7109375" bestFit="1" customWidth="1"/>
  </cols>
  <sheetData>
    <row r="1" spans="1:11" x14ac:dyDescent="0.25">
      <c r="G1" s="7"/>
    </row>
    <row r="2" spans="1:11" x14ac:dyDescent="0.25">
      <c r="G2" s="7"/>
    </row>
    <row r="3" spans="1:11" s="6" customFormat="1" ht="31.9" customHeight="1" x14ac:dyDescent="0.25">
      <c r="A3" s="5" t="s">
        <v>33</v>
      </c>
      <c r="B3" t="s">
        <v>149</v>
      </c>
      <c r="C3" t="s">
        <v>150</v>
      </c>
      <c r="D3"/>
      <c r="E3"/>
      <c r="F3"/>
      <c r="G3"/>
      <c r="H3"/>
      <c r="I3"/>
      <c r="J3"/>
      <c r="K3"/>
    </row>
    <row r="4" spans="1:11" x14ac:dyDescent="0.25">
      <c r="A4" s="2" t="s">
        <v>49</v>
      </c>
      <c r="B4" s="1">
        <v>406500</v>
      </c>
      <c r="C4" s="1">
        <v>114800</v>
      </c>
      <c r="G4"/>
    </row>
    <row r="5" spans="1:11" x14ac:dyDescent="0.25">
      <c r="A5" s="3" t="s">
        <v>56</v>
      </c>
      <c r="B5" s="1">
        <v>114800</v>
      </c>
      <c r="C5" s="1">
        <v>114800</v>
      </c>
      <c r="G5"/>
    </row>
    <row r="6" spans="1:11" x14ac:dyDescent="0.25">
      <c r="A6" s="3" t="s">
        <v>57</v>
      </c>
      <c r="B6" s="1">
        <v>3000</v>
      </c>
      <c r="C6" s="1">
        <v>0</v>
      </c>
      <c r="G6"/>
    </row>
    <row r="7" spans="1:11" x14ac:dyDescent="0.25">
      <c r="A7" s="3" t="s">
        <v>51</v>
      </c>
      <c r="B7" s="1">
        <v>270800</v>
      </c>
      <c r="C7" s="1">
        <v>0</v>
      </c>
      <c r="G7"/>
    </row>
    <row r="8" spans="1:11" x14ac:dyDescent="0.25">
      <c r="A8" s="3" t="s">
        <v>60</v>
      </c>
      <c r="B8" s="1">
        <v>9000</v>
      </c>
      <c r="C8" s="1">
        <v>0</v>
      </c>
      <c r="G8"/>
    </row>
    <row r="9" spans="1:11" x14ac:dyDescent="0.25">
      <c r="A9" s="3" t="s">
        <v>59</v>
      </c>
      <c r="B9" s="1">
        <v>8900</v>
      </c>
      <c r="C9" s="1">
        <v>0</v>
      </c>
      <c r="G9"/>
    </row>
    <row r="10" spans="1:11" x14ac:dyDescent="0.25">
      <c r="A10" s="2" t="s">
        <v>6</v>
      </c>
      <c r="B10" s="1">
        <v>127617.56999999999</v>
      </c>
      <c r="C10" s="1">
        <v>0</v>
      </c>
      <c r="G10"/>
    </row>
    <row r="11" spans="1:11" x14ac:dyDescent="0.25">
      <c r="A11" s="3" t="s">
        <v>84</v>
      </c>
      <c r="B11" s="1">
        <v>78614.23</v>
      </c>
      <c r="C11" s="1">
        <v>0</v>
      </c>
      <c r="G11"/>
    </row>
    <row r="12" spans="1:11" x14ac:dyDescent="0.25">
      <c r="A12" s="3" t="s">
        <v>47</v>
      </c>
      <c r="B12" s="1">
        <v>49003.34</v>
      </c>
      <c r="C12" s="1">
        <v>0</v>
      </c>
      <c r="G12"/>
    </row>
    <row r="13" spans="1:11" x14ac:dyDescent="0.25">
      <c r="A13" s="2" t="s">
        <v>94</v>
      </c>
      <c r="B13" s="1">
        <v>3653690</v>
      </c>
      <c r="C13" s="1">
        <v>272200</v>
      </c>
      <c r="G13"/>
    </row>
    <row r="14" spans="1:11" x14ac:dyDescent="0.25">
      <c r="A14" s="3" t="s">
        <v>101</v>
      </c>
      <c r="B14" s="1">
        <v>1793200</v>
      </c>
      <c r="C14" s="1">
        <v>250000</v>
      </c>
      <c r="G14"/>
    </row>
    <row r="15" spans="1:11" x14ac:dyDescent="0.25">
      <c r="A15" s="3" t="s">
        <v>97</v>
      </c>
      <c r="B15" s="1">
        <v>1102400</v>
      </c>
      <c r="C15" s="1">
        <v>20200</v>
      </c>
      <c r="G15"/>
    </row>
    <row r="16" spans="1:11" x14ac:dyDescent="0.25">
      <c r="A16" s="3" t="s">
        <v>99</v>
      </c>
      <c r="B16" s="1">
        <v>336000</v>
      </c>
      <c r="C16" s="1">
        <v>0</v>
      </c>
      <c r="G16"/>
    </row>
    <row r="17" spans="1:7" x14ac:dyDescent="0.25">
      <c r="A17" s="3" t="s">
        <v>82</v>
      </c>
      <c r="B17" s="1">
        <v>419300</v>
      </c>
      <c r="C17" s="1">
        <v>2000</v>
      </c>
      <c r="G17"/>
    </row>
    <row r="18" spans="1:7" x14ac:dyDescent="0.25">
      <c r="A18" s="3" t="s">
        <v>104</v>
      </c>
      <c r="B18" s="1">
        <v>200</v>
      </c>
      <c r="C18" s="1">
        <v>0</v>
      </c>
      <c r="G18"/>
    </row>
    <row r="19" spans="1:7" x14ac:dyDescent="0.25">
      <c r="A19" s="3" t="s">
        <v>102</v>
      </c>
      <c r="B19" s="1">
        <v>2590</v>
      </c>
      <c r="C19" s="1">
        <v>0</v>
      </c>
      <c r="G19"/>
    </row>
    <row r="20" spans="1:7" x14ac:dyDescent="0.25">
      <c r="A20" s="2" t="s">
        <v>106</v>
      </c>
      <c r="B20" s="1">
        <v>1100228</v>
      </c>
      <c r="C20" s="1">
        <v>47340</v>
      </c>
      <c r="G20"/>
    </row>
    <row r="21" spans="1:7" x14ac:dyDescent="0.25">
      <c r="A21" s="3" t="s">
        <v>109</v>
      </c>
      <c r="B21" s="1">
        <v>224733</v>
      </c>
      <c r="C21" s="1">
        <v>47340</v>
      </c>
      <c r="G21"/>
    </row>
    <row r="22" spans="1:7" x14ac:dyDescent="0.25">
      <c r="A22" s="3" t="s">
        <v>111</v>
      </c>
      <c r="B22" s="1">
        <v>436860</v>
      </c>
      <c r="C22" s="1">
        <v>0</v>
      </c>
      <c r="G22"/>
    </row>
    <row r="23" spans="1:7" x14ac:dyDescent="0.25">
      <c r="A23" s="3" t="s">
        <v>47</v>
      </c>
      <c r="B23" s="1">
        <v>438635</v>
      </c>
      <c r="C23" s="1">
        <v>0</v>
      </c>
      <c r="G23"/>
    </row>
    <row r="24" spans="1:7" x14ac:dyDescent="0.25">
      <c r="A24" s="2" t="s">
        <v>83</v>
      </c>
      <c r="B24" s="1">
        <v>206289.72</v>
      </c>
      <c r="C24" s="1">
        <v>10000</v>
      </c>
      <c r="G24"/>
    </row>
    <row r="25" spans="1:7" x14ac:dyDescent="0.25">
      <c r="A25" s="3" t="s">
        <v>85</v>
      </c>
      <c r="B25" s="1">
        <v>56635</v>
      </c>
      <c r="C25" s="1">
        <v>10000</v>
      </c>
      <c r="G25"/>
    </row>
    <row r="26" spans="1:7" x14ac:dyDescent="0.25">
      <c r="A26" s="3" t="s">
        <v>84</v>
      </c>
      <c r="B26" s="1">
        <v>1250</v>
      </c>
      <c r="C26" s="1">
        <v>0</v>
      </c>
      <c r="G26"/>
    </row>
    <row r="27" spans="1:7" x14ac:dyDescent="0.25">
      <c r="A27" s="3" t="s">
        <v>47</v>
      </c>
      <c r="B27" s="1">
        <v>148404.72</v>
      </c>
      <c r="C27" s="1">
        <v>0</v>
      </c>
      <c r="G27"/>
    </row>
    <row r="28" spans="1:7" x14ac:dyDescent="0.25">
      <c r="A28" s="2" t="s">
        <v>12</v>
      </c>
      <c r="B28" s="1">
        <v>25000</v>
      </c>
      <c r="C28" s="1">
        <v>0</v>
      </c>
      <c r="G28"/>
    </row>
    <row r="29" spans="1:7" x14ac:dyDescent="0.25">
      <c r="A29" s="3" t="s">
        <v>122</v>
      </c>
      <c r="B29" s="1">
        <v>25000</v>
      </c>
      <c r="C29" s="1">
        <v>0</v>
      </c>
      <c r="G29"/>
    </row>
    <row r="30" spans="1:7" x14ac:dyDescent="0.25">
      <c r="A30" s="2" t="s">
        <v>113</v>
      </c>
      <c r="B30" s="1">
        <v>916850</v>
      </c>
      <c r="C30" s="1">
        <v>843100</v>
      </c>
      <c r="G30"/>
    </row>
    <row r="31" spans="1:7" x14ac:dyDescent="0.25">
      <c r="A31" s="3" t="s">
        <v>114</v>
      </c>
      <c r="B31" s="1">
        <v>916850</v>
      </c>
      <c r="C31" s="1">
        <v>843100</v>
      </c>
      <c r="G31"/>
    </row>
    <row r="32" spans="1:7" x14ac:dyDescent="0.25">
      <c r="A32" s="2" t="s">
        <v>24</v>
      </c>
      <c r="B32" s="1">
        <v>1852549.17</v>
      </c>
      <c r="C32" s="1">
        <v>1697577.9</v>
      </c>
      <c r="G32"/>
    </row>
    <row r="33" spans="1:7" x14ac:dyDescent="0.25">
      <c r="A33" s="3" t="s">
        <v>127</v>
      </c>
      <c r="B33" s="1">
        <v>569.83000000000004</v>
      </c>
      <c r="C33" s="1">
        <v>0</v>
      </c>
      <c r="G33"/>
    </row>
    <row r="34" spans="1:7" x14ac:dyDescent="0.25">
      <c r="A34" s="3" t="s">
        <v>131</v>
      </c>
      <c r="B34" s="1">
        <v>30557.27</v>
      </c>
      <c r="C34" s="1">
        <v>27413.02</v>
      </c>
      <c r="G34"/>
    </row>
    <row r="35" spans="1:7" x14ac:dyDescent="0.25">
      <c r="A35" s="3" t="s">
        <v>129</v>
      </c>
      <c r="B35" s="1">
        <v>201726.09</v>
      </c>
      <c r="C35" s="1">
        <v>200960</v>
      </c>
      <c r="G35"/>
    </row>
    <row r="36" spans="1:7" x14ac:dyDescent="0.25">
      <c r="A36" s="3" t="s">
        <v>130</v>
      </c>
      <c r="B36" s="1">
        <v>556095.98</v>
      </c>
      <c r="C36" s="1">
        <v>448954.88</v>
      </c>
      <c r="G36"/>
    </row>
    <row r="37" spans="1:7" x14ac:dyDescent="0.25">
      <c r="A37" s="3" t="s">
        <v>128</v>
      </c>
      <c r="B37" s="1">
        <v>49000</v>
      </c>
      <c r="C37" s="1">
        <v>12250</v>
      </c>
      <c r="G37"/>
    </row>
    <row r="38" spans="1:7" x14ac:dyDescent="0.25">
      <c r="A38" s="3" t="s">
        <v>133</v>
      </c>
      <c r="B38" s="1">
        <v>13000</v>
      </c>
      <c r="C38" s="1">
        <v>12000</v>
      </c>
      <c r="G38"/>
    </row>
    <row r="39" spans="1:7" x14ac:dyDescent="0.25">
      <c r="A39" s="3" t="s">
        <v>132</v>
      </c>
      <c r="B39" s="1">
        <v>1001600</v>
      </c>
      <c r="C39" s="1">
        <v>996000</v>
      </c>
      <c r="G39"/>
    </row>
    <row r="40" spans="1:7" x14ac:dyDescent="0.25">
      <c r="A40" s="2" t="s">
        <v>116</v>
      </c>
      <c r="B40" s="1">
        <v>48589.9</v>
      </c>
      <c r="C40" s="1">
        <v>19800</v>
      </c>
      <c r="G40"/>
    </row>
    <row r="41" spans="1:7" x14ac:dyDescent="0.25">
      <c r="A41" s="3" t="s">
        <v>114</v>
      </c>
      <c r="B41" s="1">
        <v>48589.9</v>
      </c>
      <c r="C41" s="1">
        <v>19800</v>
      </c>
      <c r="G41"/>
    </row>
    <row r="42" spans="1:7" x14ac:dyDescent="0.25">
      <c r="A42" s="2" t="s">
        <v>118</v>
      </c>
      <c r="B42" s="1">
        <v>192174</v>
      </c>
      <c r="C42" s="1">
        <v>70000</v>
      </c>
      <c r="G42"/>
    </row>
    <row r="43" spans="1:7" x14ac:dyDescent="0.25">
      <c r="A43" s="3" t="s">
        <v>114</v>
      </c>
      <c r="B43" s="1">
        <v>183674</v>
      </c>
      <c r="C43" s="1">
        <v>70000</v>
      </c>
      <c r="G43"/>
    </row>
    <row r="44" spans="1:7" x14ac:dyDescent="0.25">
      <c r="A44" s="3" t="s">
        <v>47</v>
      </c>
      <c r="B44" s="1">
        <v>8500</v>
      </c>
      <c r="C44" s="1">
        <v>0</v>
      </c>
      <c r="G44"/>
    </row>
    <row r="45" spans="1:7" x14ac:dyDescent="0.25">
      <c r="A45" s="2" t="s">
        <v>41</v>
      </c>
      <c r="B45" s="1">
        <v>1707995</v>
      </c>
      <c r="C45" s="1">
        <v>150300</v>
      </c>
      <c r="G45"/>
    </row>
    <row r="46" spans="1:7" x14ac:dyDescent="0.25">
      <c r="A46" s="3" t="s">
        <v>45</v>
      </c>
      <c r="B46" s="1">
        <v>1289200</v>
      </c>
      <c r="C46" s="1">
        <v>150300</v>
      </c>
      <c r="G46"/>
    </row>
    <row r="47" spans="1:7" x14ac:dyDescent="0.25">
      <c r="A47" s="3" t="s">
        <v>43</v>
      </c>
      <c r="B47" s="1">
        <v>232795</v>
      </c>
      <c r="C47" s="1">
        <v>0</v>
      </c>
      <c r="G47"/>
    </row>
    <row r="48" spans="1:7" x14ac:dyDescent="0.25">
      <c r="A48" s="3" t="s">
        <v>46</v>
      </c>
      <c r="B48" s="1">
        <v>184600</v>
      </c>
      <c r="C48" s="1">
        <v>0</v>
      </c>
      <c r="G48"/>
    </row>
    <row r="49" spans="1:7" x14ac:dyDescent="0.25">
      <c r="A49" s="3" t="s">
        <v>47</v>
      </c>
      <c r="B49" s="1">
        <v>1400</v>
      </c>
      <c r="C49" s="1">
        <v>0</v>
      </c>
      <c r="G49"/>
    </row>
    <row r="50" spans="1:7" x14ac:dyDescent="0.25">
      <c r="A50" s="2" t="s">
        <v>15</v>
      </c>
      <c r="B50" s="1">
        <v>6250</v>
      </c>
      <c r="C50" s="1">
        <v>0</v>
      </c>
      <c r="G50"/>
    </row>
    <row r="51" spans="1:7" x14ac:dyDescent="0.25">
      <c r="A51" s="3" t="s">
        <v>123</v>
      </c>
      <c r="B51" s="1">
        <v>6250</v>
      </c>
      <c r="C51" s="1">
        <v>0</v>
      </c>
      <c r="G51"/>
    </row>
    <row r="52" spans="1:7" x14ac:dyDescent="0.25">
      <c r="A52" s="2" t="s">
        <v>9</v>
      </c>
      <c r="B52" s="1">
        <v>27740.77</v>
      </c>
      <c r="C52" s="1">
        <v>333.57</v>
      </c>
      <c r="G52"/>
    </row>
    <row r="53" spans="1:7" x14ac:dyDescent="0.25">
      <c r="A53" s="3" t="s">
        <v>121</v>
      </c>
      <c r="B53" s="1">
        <v>27174.07</v>
      </c>
      <c r="C53" s="1">
        <v>333.57</v>
      </c>
      <c r="G53"/>
    </row>
    <row r="54" spans="1:7" x14ac:dyDescent="0.25">
      <c r="A54" s="3" t="s">
        <v>47</v>
      </c>
      <c r="B54" s="1">
        <v>566.70000000000005</v>
      </c>
      <c r="C54" s="1">
        <v>0</v>
      </c>
      <c r="G54"/>
    </row>
    <row r="55" spans="1:7" x14ac:dyDescent="0.25">
      <c r="A55" s="2" t="s">
        <v>73</v>
      </c>
      <c r="B55" s="1">
        <v>239870</v>
      </c>
      <c r="C55" s="1">
        <v>136000</v>
      </c>
      <c r="G55"/>
    </row>
    <row r="56" spans="1:7" x14ac:dyDescent="0.25">
      <c r="A56" s="3" t="s">
        <v>74</v>
      </c>
      <c r="B56" s="1">
        <v>237470</v>
      </c>
      <c r="C56" s="1">
        <v>136000</v>
      </c>
      <c r="G56"/>
    </row>
    <row r="57" spans="1:7" x14ac:dyDescent="0.25">
      <c r="A57" s="3" t="s">
        <v>47</v>
      </c>
      <c r="B57" s="1">
        <v>2400</v>
      </c>
      <c r="C57" s="1">
        <v>0</v>
      </c>
      <c r="G57"/>
    </row>
    <row r="58" spans="1:7" x14ac:dyDescent="0.25">
      <c r="A58" s="2" t="s">
        <v>88</v>
      </c>
      <c r="B58" s="1">
        <v>527992.68999999994</v>
      </c>
      <c r="C58" s="1">
        <v>408500</v>
      </c>
      <c r="G58"/>
    </row>
    <row r="59" spans="1:7" x14ac:dyDescent="0.25">
      <c r="A59" s="3" t="s">
        <v>93</v>
      </c>
      <c r="B59" s="1">
        <v>480994.69</v>
      </c>
      <c r="C59" s="1">
        <v>408500</v>
      </c>
      <c r="G59"/>
    </row>
    <row r="60" spans="1:7" x14ac:dyDescent="0.25">
      <c r="A60" s="3" t="s">
        <v>92</v>
      </c>
      <c r="B60" s="1">
        <v>4350</v>
      </c>
      <c r="C60" s="1">
        <v>0</v>
      </c>
      <c r="G60"/>
    </row>
    <row r="61" spans="1:7" x14ac:dyDescent="0.25">
      <c r="A61" s="3" t="s">
        <v>47</v>
      </c>
      <c r="B61" s="1">
        <v>42648</v>
      </c>
      <c r="C61" s="1">
        <v>0</v>
      </c>
      <c r="G61"/>
    </row>
    <row r="62" spans="1:7" x14ac:dyDescent="0.25">
      <c r="A62" s="2" t="s">
        <v>35</v>
      </c>
      <c r="B62" s="1">
        <v>1167480</v>
      </c>
      <c r="C62" s="1">
        <v>0</v>
      </c>
      <c r="G62"/>
    </row>
    <row r="63" spans="1:7" x14ac:dyDescent="0.25">
      <c r="A63" s="3" t="s">
        <v>134</v>
      </c>
      <c r="B63" s="1">
        <v>4010</v>
      </c>
      <c r="C63" s="1">
        <v>0</v>
      </c>
      <c r="G63"/>
    </row>
    <row r="64" spans="1:7" x14ac:dyDescent="0.25">
      <c r="A64" s="3" t="s">
        <v>135</v>
      </c>
      <c r="B64" s="1">
        <v>12800</v>
      </c>
      <c r="C64" s="1">
        <v>0</v>
      </c>
      <c r="G64"/>
    </row>
    <row r="65" spans="1:7" x14ac:dyDescent="0.25">
      <c r="A65" s="3" t="s">
        <v>47</v>
      </c>
      <c r="B65" s="1">
        <v>1150670</v>
      </c>
      <c r="C65" s="1">
        <v>0</v>
      </c>
      <c r="G65"/>
    </row>
    <row r="66" spans="1:7" x14ac:dyDescent="0.25">
      <c r="A66" s="2" t="s">
        <v>75</v>
      </c>
      <c r="B66" s="1">
        <v>6805219.9900000002</v>
      </c>
      <c r="C66" s="1">
        <v>3713159.83</v>
      </c>
      <c r="G66"/>
    </row>
    <row r="67" spans="1:7" x14ac:dyDescent="0.25">
      <c r="A67" s="3" t="s">
        <v>78</v>
      </c>
      <c r="B67" s="1">
        <v>601440</v>
      </c>
      <c r="C67" s="1">
        <v>360864</v>
      </c>
      <c r="G67"/>
    </row>
    <row r="68" spans="1:7" x14ac:dyDescent="0.25">
      <c r="A68" s="3" t="s">
        <v>81</v>
      </c>
      <c r="B68" s="1">
        <v>500000</v>
      </c>
      <c r="C68" s="1">
        <v>499500</v>
      </c>
      <c r="G68"/>
    </row>
    <row r="69" spans="1:7" x14ac:dyDescent="0.25">
      <c r="A69" s="3" t="s">
        <v>82</v>
      </c>
      <c r="B69" s="1">
        <v>20750</v>
      </c>
      <c r="C69" s="1">
        <v>20750</v>
      </c>
      <c r="G69"/>
    </row>
    <row r="70" spans="1:7" x14ac:dyDescent="0.25">
      <c r="A70" s="3" t="s">
        <v>80</v>
      </c>
      <c r="B70" s="1">
        <v>144030</v>
      </c>
      <c r="C70" s="1">
        <v>144030</v>
      </c>
      <c r="G70"/>
    </row>
    <row r="71" spans="1:7" x14ac:dyDescent="0.25">
      <c r="A71" s="3" t="s">
        <v>136</v>
      </c>
      <c r="B71" s="1">
        <v>148999.99</v>
      </c>
      <c r="C71" s="1">
        <v>35015.83</v>
      </c>
      <c r="G71"/>
    </row>
    <row r="72" spans="1:7" x14ac:dyDescent="0.25">
      <c r="A72" s="3" t="s">
        <v>47</v>
      </c>
      <c r="B72" s="1">
        <v>90000</v>
      </c>
      <c r="C72" s="1">
        <v>58000</v>
      </c>
      <c r="G72"/>
    </row>
    <row r="73" spans="1:7" x14ac:dyDescent="0.25">
      <c r="A73" s="3" t="s">
        <v>76</v>
      </c>
      <c r="B73" s="1">
        <v>5300000</v>
      </c>
      <c r="C73" s="1">
        <v>2595000</v>
      </c>
      <c r="G73"/>
    </row>
    <row r="74" spans="1:7" x14ac:dyDescent="0.25">
      <c r="A74" s="2" t="s">
        <v>18</v>
      </c>
      <c r="B74" s="1">
        <v>4982346.1899999995</v>
      </c>
      <c r="C74" s="1">
        <v>1692500</v>
      </c>
      <c r="G74"/>
    </row>
    <row r="75" spans="1:7" x14ac:dyDescent="0.25">
      <c r="A75" s="3" t="s">
        <v>124</v>
      </c>
      <c r="B75" s="1">
        <v>1651000</v>
      </c>
      <c r="C75" s="1">
        <v>1580000</v>
      </c>
      <c r="G75"/>
    </row>
    <row r="76" spans="1:7" x14ac:dyDescent="0.25">
      <c r="A76" s="3" t="s">
        <v>125</v>
      </c>
      <c r="B76" s="1">
        <v>3301346.19</v>
      </c>
      <c r="C76" s="1">
        <v>112500</v>
      </c>
      <c r="G76"/>
    </row>
    <row r="77" spans="1:7" x14ac:dyDescent="0.25">
      <c r="A77" s="3" t="s">
        <v>126</v>
      </c>
      <c r="B77" s="1">
        <v>30000</v>
      </c>
      <c r="C77" s="1">
        <v>0</v>
      </c>
      <c r="G77"/>
    </row>
    <row r="78" spans="1:7" x14ac:dyDescent="0.25">
      <c r="A78" s="2" t="s">
        <v>119</v>
      </c>
      <c r="B78" s="1">
        <v>203900</v>
      </c>
      <c r="C78" s="1">
        <v>186220</v>
      </c>
      <c r="G78"/>
    </row>
    <row r="79" spans="1:7" x14ac:dyDescent="0.25">
      <c r="A79" s="3" t="s">
        <v>97</v>
      </c>
      <c r="B79" s="1">
        <v>203900</v>
      </c>
      <c r="C79" s="1">
        <v>186220</v>
      </c>
      <c r="G79"/>
    </row>
    <row r="80" spans="1:7" x14ac:dyDescent="0.25">
      <c r="A80" s="2" t="s">
        <v>34</v>
      </c>
      <c r="B80" s="1">
        <v>24198283</v>
      </c>
      <c r="C80" s="1">
        <v>9361831.3000000007</v>
      </c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  <row r="103" spans="7:7" x14ac:dyDescent="0.25">
      <c r="G103"/>
    </row>
    <row r="104" spans="7:7" x14ac:dyDescent="0.25">
      <c r="G104"/>
    </row>
    <row r="105" spans="7:7" x14ac:dyDescent="0.25">
      <c r="G105"/>
    </row>
    <row r="106" spans="7:7" x14ac:dyDescent="0.25">
      <c r="G106"/>
    </row>
    <row r="107" spans="7:7" x14ac:dyDescent="0.25">
      <c r="G107"/>
    </row>
    <row r="108" spans="7:7" x14ac:dyDescent="0.25">
      <c r="G108"/>
    </row>
    <row r="109" spans="7:7" x14ac:dyDescent="0.25">
      <c r="G109"/>
    </row>
    <row r="110" spans="7:7" x14ac:dyDescent="0.25">
      <c r="G110"/>
    </row>
    <row r="111" spans="7:7" x14ac:dyDescent="0.25">
      <c r="G111"/>
    </row>
    <row r="112" spans="7:7" x14ac:dyDescent="0.25">
      <c r="G112"/>
    </row>
    <row r="113" spans="7:7" x14ac:dyDescent="0.25">
      <c r="G113"/>
    </row>
    <row r="114" spans="7:7" x14ac:dyDescent="0.25">
      <c r="G114"/>
    </row>
    <row r="115" spans="7:7" x14ac:dyDescent="0.25">
      <c r="G115"/>
    </row>
    <row r="116" spans="7:7" x14ac:dyDescent="0.25">
      <c r="G116"/>
    </row>
    <row r="117" spans="7:7" x14ac:dyDescent="0.25">
      <c r="G117"/>
    </row>
    <row r="118" spans="7:7" x14ac:dyDescent="0.25">
      <c r="G118"/>
    </row>
    <row r="119" spans="7:7" x14ac:dyDescent="0.25">
      <c r="G119"/>
    </row>
    <row r="120" spans="7:7" x14ac:dyDescent="0.25">
      <c r="G120"/>
    </row>
    <row r="121" spans="7:7" x14ac:dyDescent="0.25">
      <c r="G121"/>
    </row>
    <row r="122" spans="7:7" x14ac:dyDescent="0.25">
      <c r="G122"/>
    </row>
    <row r="123" spans="7:7" x14ac:dyDescent="0.25">
      <c r="G123"/>
    </row>
    <row r="124" spans="7:7" x14ac:dyDescent="0.25">
      <c r="G124"/>
    </row>
    <row r="125" spans="7:7" x14ac:dyDescent="0.25">
      <c r="G125"/>
    </row>
    <row r="126" spans="7:7" x14ac:dyDescent="0.25">
      <c r="G126"/>
    </row>
    <row r="127" spans="7:7" x14ac:dyDescent="0.25">
      <c r="G127"/>
    </row>
    <row r="128" spans="7:7" x14ac:dyDescent="0.25">
      <c r="G128"/>
    </row>
    <row r="129" spans="7:7" x14ac:dyDescent="0.25">
      <c r="G129"/>
    </row>
    <row r="130" spans="7:7" x14ac:dyDescent="0.25">
      <c r="G130"/>
    </row>
    <row r="131" spans="7:7" x14ac:dyDescent="0.25">
      <c r="G131"/>
    </row>
    <row r="132" spans="7:7" x14ac:dyDescent="0.25">
      <c r="G132"/>
    </row>
    <row r="133" spans="7:7" x14ac:dyDescent="0.25">
      <c r="G133"/>
    </row>
    <row r="134" spans="7:7" x14ac:dyDescent="0.25">
      <c r="G134"/>
    </row>
    <row r="135" spans="7:7" x14ac:dyDescent="0.25">
      <c r="G135"/>
    </row>
    <row r="136" spans="7:7" x14ac:dyDescent="0.25">
      <c r="G136"/>
    </row>
    <row r="137" spans="7:7" x14ac:dyDescent="0.25">
      <c r="G137"/>
    </row>
  </sheetData>
  <pageMargins left="0.70866141732283472" right="0.70866141732283472" top="0.74803149606299213" bottom="0.74803149606299213" header="0.31496062992125984" footer="0.31496062992125984"/>
  <pageSetup paperSize="9" scale="65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59FF3-2BDC-4488-AE08-C62717D47874}">
  <sheetPr>
    <pageSetUpPr fitToPage="1"/>
  </sheetPr>
  <dimension ref="A1:K137"/>
  <sheetViews>
    <sheetView topLeftCell="A31" workbookViewId="0">
      <selection activeCell="B12" sqref="B12"/>
    </sheetView>
  </sheetViews>
  <sheetFormatPr baseColWidth="10" defaultRowHeight="15" x14ac:dyDescent="0.25"/>
  <cols>
    <col min="1" max="1" width="52.28515625" customWidth="1"/>
    <col min="2" max="2" width="28.28515625" customWidth="1"/>
    <col min="3" max="3" width="29.28515625" customWidth="1"/>
    <col min="4" max="6" width="11.7109375" bestFit="1" customWidth="1"/>
    <col min="7" max="7" width="14.7109375" style="4" bestFit="1" customWidth="1"/>
    <col min="8" max="8" width="11.7109375" bestFit="1" customWidth="1"/>
    <col min="9" max="11" width="12.7109375" bestFit="1" customWidth="1"/>
  </cols>
  <sheetData>
    <row r="1" spans="1:11" ht="4.1500000000000004" customHeight="1" x14ac:dyDescent="0.25">
      <c r="G1" s="7"/>
    </row>
    <row r="2" spans="1:11" ht="3.6" customHeight="1" x14ac:dyDescent="0.25">
      <c r="G2" s="7"/>
    </row>
    <row r="3" spans="1:11" s="6" customFormat="1" ht="31.9" customHeight="1" x14ac:dyDescent="0.25">
      <c r="A3" s="56" t="s">
        <v>33</v>
      </c>
      <c r="B3" s="6" t="s">
        <v>149</v>
      </c>
      <c r="C3" s="6" t="s">
        <v>150</v>
      </c>
      <c r="D3"/>
      <c r="E3"/>
      <c r="F3"/>
      <c r="G3"/>
      <c r="H3"/>
      <c r="I3"/>
      <c r="J3"/>
      <c r="K3"/>
    </row>
    <row r="4" spans="1:11" x14ac:dyDescent="0.25">
      <c r="A4" s="2" t="s">
        <v>49</v>
      </c>
      <c r="B4" s="1">
        <v>406500</v>
      </c>
      <c r="C4" s="1">
        <v>114800</v>
      </c>
      <c r="G4"/>
    </row>
    <row r="5" spans="1:11" x14ac:dyDescent="0.25">
      <c r="A5" s="3" t="s">
        <v>50</v>
      </c>
      <c r="B5" s="1">
        <v>270800</v>
      </c>
      <c r="C5" s="1">
        <v>0</v>
      </c>
      <c r="G5"/>
    </row>
    <row r="6" spans="1:11" x14ac:dyDescent="0.25">
      <c r="A6" s="57" t="s">
        <v>51</v>
      </c>
      <c r="B6" s="1">
        <v>270800</v>
      </c>
      <c r="C6" s="1">
        <v>0</v>
      </c>
      <c r="G6"/>
    </row>
    <row r="7" spans="1:11" x14ac:dyDescent="0.25">
      <c r="A7" s="3" t="s">
        <v>52</v>
      </c>
      <c r="B7" s="1">
        <v>114800</v>
      </c>
      <c r="C7" s="1">
        <v>114800</v>
      </c>
      <c r="G7"/>
    </row>
    <row r="8" spans="1:11" x14ac:dyDescent="0.25">
      <c r="A8" s="57" t="s">
        <v>56</v>
      </c>
      <c r="B8" s="1">
        <v>114800</v>
      </c>
      <c r="C8" s="1">
        <v>114800</v>
      </c>
      <c r="G8"/>
    </row>
    <row r="9" spans="1:11" x14ac:dyDescent="0.25">
      <c r="A9" s="3" t="s">
        <v>53</v>
      </c>
      <c r="B9" s="1">
        <v>3000</v>
      </c>
      <c r="C9" s="1">
        <v>0</v>
      </c>
      <c r="G9"/>
    </row>
    <row r="10" spans="1:11" x14ac:dyDescent="0.25">
      <c r="A10" s="57" t="s">
        <v>57</v>
      </c>
      <c r="B10" s="1">
        <v>3000</v>
      </c>
      <c r="C10" s="1">
        <v>0</v>
      </c>
      <c r="G10"/>
    </row>
    <row r="11" spans="1:11" x14ac:dyDescent="0.25">
      <c r="A11" s="3" t="s">
        <v>54</v>
      </c>
      <c r="B11" s="1">
        <v>8900</v>
      </c>
      <c r="C11" s="1">
        <v>0</v>
      </c>
      <c r="G11"/>
    </row>
    <row r="12" spans="1:11" x14ac:dyDescent="0.25">
      <c r="A12" s="57" t="s">
        <v>59</v>
      </c>
      <c r="B12" s="1">
        <v>8900</v>
      </c>
      <c r="C12" s="1">
        <v>0</v>
      </c>
      <c r="G12"/>
    </row>
    <row r="13" spans="1:11" x14ac:dyDescent="0.25">
      <c r="A13" s="3" t="s">
        <v>55</v>
      </c>
      <c r="B13" s="1">
        <v>9000</v>
      </c>
      <c r="C13" s="1">
        <v>0</v>
      </c>
      <c r="G13"/>
    </row>
    <row r="14" spans="1:11" x14ac:dyDescent="0.25">
      <c r="A14" s="57" t="s">
        <v>60</v>
      </c>
      <c r="B14" s="1">
        <v>9000</v>
      </c>
      <c r="C14" s="1">
        <v>0</v>
      </c>
      <c r="G14"/>
    </row>
    <row r="15" spans="1:11" x14ac:dyDescent="0.25">
      <c r="A15" s="2" t="s">
        <v>6</v>
      </c>
      <c r="B15" s="1">
        <v>127617.56999999999</v>
      </c>
      <c r="C15" s="1">
        <v>0</v>
      </c>
      <c r="G15"/>
    </row>
    <row r="16" spans="1:11" x14ac:dyDescent="0.25">
      <c r="A16" s="3" t="s">
        <v>11</v>
      </c>
      <c r="B16" s="1">
        <v>49003.34</v>
      </c>
      <c r="C16" s="1">
        <v>0</v>
      </c>
      <c r="G16"/>
    </row>
    <row r="17" spans="1:7" x14ac:dyDescent="0.25">
      <c r="A17" s="57" t="s">
        <v>47</v>
      </c>
      <c r="B17" s="1">
        <v>49003.34</v>
      </c>
      <c r="C17" s="1">
        <v>0</v>
      </c>
      <c r="G17"/>
    </row>
    <row r="18" spans="1:7" x14ac:dyDescent="0.25">
      <c r="A18" s="3" t="s">
        <v>10</v>
      </c>
      <c r="B18" s="1">
        <v>78614.23</v>
      </c>
      <c r="C18" s="1">
        <v>0</v>
      </c>
      <c r="G18"/>
    </row>
    <row r="19" spans="1:7" x14ac:dyDescent="0.25">
      <c r="A19" s="57" t="s">
        <v>84</v>
      </c>
      <c r="B19" s="1">
        <v>78614.23</v>
      </c>
      <c r="C19" s="1">
        <v>0</v>
      </c>
      <c r="G19"/>
    </row>
    <row r="20" spans="1:7" x14ac:dyDescent="0.25">
      <c r="A20" s="2" t="s">
        <v>94</v>
      </c>
      <c r="B20" s="1">
        <v>3653690</v>
      </c>
      <c r="C20" s="1">
        <v>272200</v>
      </c>
      <c r="G20"/>
    </row>
    <row r="21" spans="1:7" x14ac:dyDescent="0.25">
      <c r="A21" s="3" t="s">
        <v>22</v>
      </c>
      <c r="B21" s="1">
        <v>1102400</v>
      </c>
      <c r="C21" s="1">
        <v>20200</v>
      </c>
      <c r="G21"/>
    </row>
    <row r="22" spans="1:7" x14ac:dyDescent="0.25">
      <c r="A22" s="57" t="s">
        <v>97</v>
      </c>
      <c r="B22" s="1">
        <v>1102400</v>
      </c>
      <c r="C22" s="1">
        <v>20200</v>
      </c>
      <c r="G22"/>
    </row>
    <row r="23" spans="1:7" x14ac:dyDescent="0.25">
      <c r="A23" s="3" t="s">
        <v>98</v>
      </c>
      <c r="B23" s="1">
        <v>336000</v>
      </c>
      <c r="C23" s="1">
        <v>0</v>
      </c>
      <c r="G23"/>
    </row>
    <row r="24" spans="1:7" x14ac:dyDescent="0.25">
      <c r="A24" s="57" t="s">
        <v>99</v>
      </c>
      <c r="B24" s="1">
        <v>336000</v>
      </c>
      <c r="C24" s="1">
        <v>0</v>
      </c>
      <c r="G24"/>
    </row>
    <row r="25" spans="1:7" x14ac:dyDescent="0.25">
      <c r="A25" s="3" t="s">
        <v>100</v>
      </c>
      <c r="B25" s="1">
        <v>1793200</v>
      </c>
      <c r="C25" s="1">
        <v>250000</v>
      </c>
      <c r="G25"/>
    </row>
    <row r="26" spans="1:7" x14ac:dyDescent="0.25">
      <c r="A26" s="57" t="s">
        <v>101</v>
      </c>
      <c r="B26" s="1">
        <v>1793200</v>
      </c>
      <c r="C26" s="1">
        <v>250000</v>
      </c>
      <c r="G26"/>
    </row>
    <row r="27" spans="1:7" x14ac:dyDescent="0.25">
      <c r="A27" s="3" t="s">
        <v>69</v>
      </c>
      <c r="B27" s="1">
        <v>419300</v>
      </c>
      <c r="C27" s="1">
        <v>2000</v>
      </c>
      <c r="G27"/>
    </row>
    <row r="28" spans="1:7" x14ac:dyDescent="0.25">
      <c r="A28" s="57" t="s">
        <v>82</v>
      </c>
      <c r="B28" s="1">
        <v>419300</v>
      </c>
      <c r="C28" s="1">
        <v>2000</v>
      </c>
      <c r="G28"/>
    </row>
    <row r="29" spans="1:7" x14ac:dyDescent="0.25">
      <c r="A29" s="3" t="s">
        <v>62</v>
      </c>
      <c r="B29" s="1">
        <v>2590</v>
      </c>
      <c r="C29" s="1">
        <v>0</v>
      </c>
      <c r="G29"/>
    </row>
    <row r="30" spans="1:7" x14ac:dyDescent="0.25">
      <c r="A30" s="57" t="s">
        <v>102</v>
      </c>
      <c r="B30" s="1">
        <v>2590</v>
      </c>
      <c r="C30" s="1">
        <v>0</v>
      </c>
      <c r="G30"/>
    </row>
    <row r="31" spans="1:7" x14ac:dyDescent="0.25">
      <c r="A31" s="3" t="s">
        <v>103</v>
      </c>
      <c r="B31" s="1">
        <v>200</v>
      </c>
      <c r="C31" s="1">
        <v>0</v>
      </c>
      <c r="G31"/>
    </row>
    <row r="32" spans="1:7" x14ac:dyDescent="0.25">
      <c r="A32" s="57" t="s">
        <v>104</v>
      </c>
      <c r="B32" s="1">
        <v>200</v>
      </c>
      <c r="C32" s="1">
        <v>0</v>
      </c>
      <c r="G32"/>
    </row>
    <row r="33" spans="1:7" x14ac:dyDescent="0.25">
      <c r="A33" s="2" t="s">
        <v>106</v>
      </c>
      <c r="B33" s="1">
        <v>1100228</v>
      </c>
      <c r="C33" s="1">
        <v>47340</v>
      </c>
      <c r="G33"/>
    </row>
    <row r="34" spans="1:7" x14ac:dyDescent="0.25">
      <c r="A34" s="3" t="s">
        <v>11</v>
      </c>
      <c r="B34" s="1">
        <v>438635</v>
      </c>
      <c r="C34" s="1">
        <v>0</v>
      </c>
      <c r="G34"/>
    </row>
    <row r="35" spans="1:7" x14ac:dyDescent="0.25">
      <c r="A35" s="57" t="s">
        <v>47</v>
      </c>
      <c r="B35" s="1">
        <v>438635</v>
      </c>
      <c r="C35" s="1">
        <v>0</v>
      </c>
      <c r="G35"/>
    </row>
    <row r="36" spans="1:7" x14ac:dyDescent="0.25">
      <c r="A36" s="3" t="s">
        <v>108</v>
      </c>
      <c r="B36" s="1">
        <v>224733</v>
      </c>
      <c r="C36" s="1">
        <v>47340</v>
      </c>
      <c r="G36"/>
    </row>
    <row r="37" spans="1:7" x14ac:dyDescent="0.25">
      <c r="A37" s="57" t="s">
        <v>109</v>
      </c>
      <c r="B37" s="1">
        <v>224733</v>
      </c>
      <c r="C37" s="1">
        <v>47340</v>
      </c>
      <c r="G37"/>
    </row>
    <row r="38" spans="1:7" x14ac:dyDescent="0.25">
      <c r="A38" s="3" t="s">
        <v>110</v>
      </c>
      <c r="B38" s="1">
        <v>436860</v>
      </c>
      <c r="C38" s="1">
        <v>0</v>
      </c>
      <c r="G38"/>
    </row>
    <row r="39" spans="1:7" x14ac:dyDescent="0.25">
      <c r="A39" s="57" t="s">
        <v>111</v>
      </c>
      <c r="B39" s="1">
        <v>436860</v>
      </c>
      <c r="C39" s="1">
        <v>0</v>
      </c>
      <c r="G39"/>
    </row>
    <row r="40" spans="1:7" x14ac:dyDescent="0.25">
      <c r="A40" s="2" t="s">
        <v>83</v>
      </c>
      <c r="B40" s="1">
        <v>206289.72</v>
      </c>
      <c r="C40" s="1">
        <v>10000</v>
      </c>
      <c r="G40"/>
    </row>
    <row r="41" spans="1:7" x14ac:dyDescent="0.25">
      <c r="A41" s="3" t="s">
        <v>11</v>
      </c>
      <c r="B41" s="1">
        <v>148404.72</v>
      </c>
      <c r="C41" s="1">
        <v>0</v>
      </c>
      <c r="G41"/>
    </row>
    <row r="42" spans="1:7" x14ac:dyDescent="0.25">
      <c r="A42" s="57" t="s">
        <v>47</v>
      </c>
      <c r="B42" s="1">
        <v>148404.72</v>
      </c>
      <c r="C42" s="1">
        <v>0</v>
      </c>
      <c r="G42"/>
    </row>
    <row r="43" spans="1:7" x14ac:dyDescent="0.25">
      <c r="A43" s="3" t="s">
        <v>10</v>
      </c>
      <c r="B43" s="1">
        <v>1250</v>
      </c>
      <c r="C43" s="1">
        <v>0</v>
      </c>
      <c r="G43"/>
    </row>
    <row r="44" spans="1:7" x14ac:dyDescent="0.25">
      <c r="A44" s="57" t="s">
        <v>84</v>
      </c>
      <c r="B44" s="1">
        <v>1250</v>
      </c>
      <c r="C44" s="1">
        <v>0</v>
      </c>
      <c r="G44"/>
    </row>
    <row r="45" spans="1:7" x14ac:dyDescent="0.25">
      <c r="A45" s="3" t="s">
        <v>72</v>
      </c>
      <c r="B45" s="1">
        <v>56635</v>
      </c>
      <c r="C45" s="1">
        <v>10000</v>
      </c>
      <c r="G45"/>
    </row>
    <row r="46" spans="1:7" x14ac:dyDescent="0.25">
      <c r="A46" s="57" t="s">
        <v>85</v>
      </c>
      <c r="B46" s="1">
        <v>56635</v>
      </c>
      <c r="C46" s="1">
        <v>10000</v>
      </c>
      <c r="G46"/>
    </row>
    <row r="47" spans="1:7" x14ac:dyDescent="0.25">
      <c r="A47" s="2" t="s">
        <v>12</v>
      </c>
      <c r="B47" s="1">
        <v>25000</v>
      </c>
      <c r="C47" s="1">
        <v>0</v>
      </c>
      <c r="G47"/>
    </row>
    <row r="48" spans="1:7" x14ac:dyDescent="0.25">
      <c r="A48" s="3" t="s">
        <v>14</v>
      </c>
      <c r="B48" s="1">
        <v>25000</v>
      </c>
      <c r="C48" s="1">
        <v>0</v>
      </c>
      <c r="G48"/>
    </row>
    <row r="49" spans="1:7" x14ac:dyDescent="0.25">
      <c r="A49" s="57" t="s">
        <v>122</v>
      </c>
      <c r="B49" s="1">
        <v>25000</v>
      </c>
      <c r="C49" s="1">
        <v>0</v>
      </c>
      <c r="G49"/>
    </row>
    <row r="50" spans="1:7" x14ac:dyDescent="0.25">
      <c r="A50" s="2" t="s">
        <v>113</v>
      </c>
      <c r="B50" s="1">
        <v>916850</v>
      </c>
      <c r="C50" s="1">
        <v>843100</v>
      </c>
      <c r="G50"/>
    </row>
    <row r="51" spans="1:7" x14ac:dyDescent="0.25">
      <c r="A51" s="3" t="s">
        <v>89</v>
      </c>
      <c r="B51" s="1">
        <v>916850</v>
      </c>
      <c r="C51" s="1">
        <v>843100</v>
      </c>
      <c r="G51"/>
    </row>
    <row r="52" spans="1:7" x14ac:dyDescent="0.25">
      <c r="A52" s="57" t="s">
        <v>114</v>
      </c>
      <c r="B52" s="1">
        <v>916850</v>
      </c>
      <c r="C52" s="1">
        <v>843100</v>
      </c>
      <c r="G52"/>
    </row>
    <row r="53" spans="1:7" x14ac:dyDescent="0.25">
      <c r="A53" s="2" t="s">
        <v>24</v>
      </c>
      <c r="B53" s="1">
        <v>1852549.17</v>
      </c>
      <c r="C53" s="1">
        <v>1697577.9</v>
      </c>
      <c r="G53"/>
    </row>
    <row r="54" spans="1:7" x14ac:dyDescent="0.25">
      <c r="A54" s="3" t="s">
        <v>25</v>
      </c>
      <c r="B54" s="1">
        <v>569.83000000000004</v>
      </c>
      <c r="C54" s="1">
        <v>0</v>
      </c>
      <c r="G54"/>
    </row>
    <row r="55" spans="1:7" x14ac:dyDescent="0.25">
      <c r="A55" s="57" t="s">
        <v>127</v>
      </c>
      <c r="B55" s="1">
        <v>569.83000000000004</v>
      </c>
      <c r="C55" s="1">
        <v>0</v>
      </c>
      <c r="G55"/>
    </row>
    <row r="56" spans="1:7" x14ac:dyDescent="0.25">
      <c r="A56" s="3" t="s">
        <v>26</v>
      </c>
      <c r="B56" s="1">
        <v>49000</v>
      </c>
      <c r="C56" s="1">
        <v>12250</v>
      </c>
      <c r="G56"/>
    </row>
    <row r="57" spans="1:7" x14ac:dyDescent="0.25">
      <c r="A57" s="57" t="s">
        <v>128</v>
      </c>
      <c r="B57" s="1">
        <v>49000</v>
      </c>
      <c r="C57" s="1">
        <v>12250</v>
      </c>
      <c r="G57"/>
    </row>
    <row r="58" spans="1:7" x14ac:dyDescent="0.25">
      <c r="A58" s="3" t="s">
        <v>27</v>
      </c>
      <c r="B58" s="1">
        <v>201726.09</v>
      </c>
      <c r="C58" s="1">
        <v>200960</v>
      </c>
      <c r="G58"/>
    </row>
    <row r="59" spans="1:7" x14ac:dyDescent="0.25">
      <c r="A59" s="57" t="s">
        <v>129</v>
      </c>
      <c r="B59" s="1">
        <v>201726.09</v>
      </c>
      <c r="C59" s="1">
        <v>200960</v>
      </c>
      <c r="G59"/>
    </row>
    <row r="60" spans="1:7" x14ac:dyDescent="0.25">
      <c r="A60" s="3" t="s">
        <v>28</v>
      </c>
      <c r="B60" s="1">
        <v>556095.98</v>
      </c>
      <c r="C60" s="1">
        <v>448954.88</v>
      </c>
      <c r="G60"/>
    </row>
    <row r="61" spans="1:7" x14ac:dyDescent="0.25">
      <c r="A61" s="57" t="s">
        <v>130</v>
      </c>
      <c r="B61" s="1">
        <v>556095.98</v>
      </c>
      <c r="C61" s="1">
        <v>448954.88</v>
      </c>
      <c r="G61"/>
    </row>
    <row r="62" spans="1:7" x14ac:dyDescent="0.25">
      <c r="A62" s="3" t="s">
        <v>29</v>
      </c>
      <c r="B62" s="1">
        <v>30557.27</v>
      </c>
      <c r="C62" s="1">
        <v>27413.02</v>
      </c>
      <c r="G62"/>
    </row>
    <row r="63" spans="1:7" x14ac:dyDescent="0.25">
      <c r="A63" s="57" t="s">
        <v>131</v>
      </c>
      <c r="B63" s="1">
        <v>30557.27</v>
      </c>
      <c r="C63" s="1">
        <v>27413.02</v>
      </c>
      <c r="G63"/>
    </row>
    <row r="64" spans="1:7" x14ac:dyDescent="0.25">
      <c r="A64" s="3" t="s">
        <v>30</v>
      </c>
      <c r="B64" s="1">
        <v>1001600</v>
      </c>
      <c r="C64" s="1">
        <v>996000</v>
      </c>
      <c r="G64"/>
    </row>
    <row r="65" spans="1:7" x14ac:dyDescent="0.25">
      <c r="A65" s="57" t="s">
        <v>132</v>
      </c>
      <c r="B65" s="1">
        <v>1001600</v>
      </c>
      <c r="C65" s="1">
        <v>996000</v>
      </c>
      <c r="G65"/>
    </row>
    <row r="66" spans="1:7" x14ac:dyDescent="0.25">
      <c r="A66" s="3" t="s">
        <v>31</v>
      </c>
      <c r="B66" s="1">
        <v>13000</v>
      </c>
      <c r="C66" s="1">
        <v>12000</v>
      </c>
      <c r="G66"/>
    </row>
    <row r="67" spans="1:7" x14ac:dyDescent="0.25">
      <c r="A67" s="57" t="s">
        <v>133</v>
      </c>
      <c r="B67" s="1">
        <v>13000</v>
      </c>
      <c r="C67" s="1">
        <v>12000</v>
      </c>
      <c r="G67"/>
    </row>
    <row r="68" spans="1:7" x14ac:dyDescent="0.25">
      <c r="A68" s="2" t="s">
        <v>116</v>
      </c>
      <c r="B68" s="1">
        <v>48589.9</v>
      </c>
      <c r="C68" s="1">
        <v>19800</v>
      </c>
      <c r="G68"/>
    </row>
    <row r="69" spans="1:7" x14ac:dyDescent="0.25">
      <c r="A69" s="3" t="s">
        <v>89</v>
      </c>
      <c r="B69" s="1">
        <v>48589.9</v>
      </c>
      <c r="C69" s="1">
        <v>19800</v>
      </c>
      <c r="G69"/>
    </row>
    <row r="70" spans="1:7" x14ac:dyDescent="0.25">
      <c r="A70" s="57" t="s">
        <v>114</v>
      </c>
      <c r="B70" s="1">
        <v>48589.9</v>
      </c>
      <c r="C70" s="1">
        <v>19800</v>
      </c>
      <c r="G70"/>
    </row>
    <row r="71" spans="1:7" x14ac:dyDescent="0.25">
      <c r="A71" s="2" t="s">
        <v>118</v>
      </c>
      <c r="B71" s="1">
        <v>192174</v>
      </c>
      <c r="C71" s="1">
        <v>70000</v>
      </c>
      <c r="G71"/>
    </row>
    <row r="72" spans="1:7" x14ac:dyDescent="0.25">
      <c r="A72" s="3" t="s">
        <v>11</v>
      </c>
      <c r="B72" s="1">
        <v>8500</v>
      </c>
      <c r="C72" s="1">
        <v>0</v>
      </c>
      <c r="G72"/>
    </row>
    <row r="73" spans="1:7" x14ac:dyDescent="0.25">
      <c r="A73" s="57" t="s">
        <v>47</v>
      </c>
      <c r="B73" s="1">
        <v>8500</v>
      </c>
      <c r="C73" s="1">
        <v>0</v>
      </c>
      <c r="G73"/>
    </row>
    <row r="74" spans="1:7" x14ac:dyDescent="0.25">
      <c r="A74" s="3" t="s">
        <v>89</v>
      </c>
      <c r="B74" s="1">
        <v>183674</v>
      </c>
      <c r="C74" s="1">
        <v>70000</v>
      </c>
      <c r="G74"/>
    </row>
    <row r="75" spans="1:7" x14ac:dyDescent="0.25">
      <c r="A75" s="57" t="s">
        <v>114</v>
      </c>
      <c r="B75" s="1">
        <v>183674</v>
      </c>
      <c r="C75" s="1">
        <v>70000</v>
      </c>
      <c r="G75"/>
    </row>
    <row r="76" spans="1:7" x14ac:dyDescent="0.25">
      <c r="A76" s="2" t="s">
        <v>41</v>
      </c>
      <c r="B76" s="1">
        <v>1707995</v>
      </c>
      <c r="C76" s="1">
        <v>150300</v>
      </c>
      <c r="G76"/>
    </row>
    <row r="77" spans="1:7" x14ac:dyDescent="0.25">
      <c r="A77" s="3" t="s">
        <v>11</v>
      </c>
      <c r="B77" s="1">
        <v>1400</v>
      </c>
      <c r="C77" s="1">
        <v>0</v>
      </c>
      <c r="G77"/>
    </row>
    <row r="78" spans="1:7" x14ac:dyDescent="0.25">
      <c r="A78" s="57" t="s">
        <v>47</v>
      </c>
      <c r="B78" s="1">
        <v>1400</v>
      </c>
      <c r="C78" s="1">
        <v>0</v>
      </c>
      <c r="G78"/>
    </row>
    <row r="79" spans="1:7" x14ac:dyDescent="0.25">
      <c r="A79" s="3" t="s">
        <v>42</v>
      </c>
      <c r="B79" s="1">
        <v>232795</v>
      </c>
      <c r="C79" s="1">
        <v>0</v>
      </c>
      <c r="G79"/>
    </row>
    <row r="80" spans="1:7" x14ac:dyDescent="0.25">
      <c r="A80" s="57" t="s">
        <v>43</v>
      </c>
      <c r="B80" s="1">
        <v>232795</v>
      </c>
      <c r="C80" s="1">
        <v>0</v>
      </c>
      <c r="G80"/>
    </row>
    <row r="81" spans="1:7" x14ac:dyDescent="0.25">
      <c r="A81" s="3" t="s">
        <v>44</v>
      </c>
      <c r="B81" s="1">
        <v>1289200</v>
      </c>
      <c r="C81" s="1">
        <v>150300</v>
      </c>
      <c r="G81" s="7"/>
    </row>
    <row r="82" spans="1:7" x14ac:dyDescent="0.25">
      <c r="A82" s="57" t="s">
        <v>45</v>
      </c>
      <c r="B82" s="1">
        <v>1289200</v>
      </c>
      <c r="C82" s="1">
        <v>150300</v>
      </c>
      <c r="G82" s="7"/>
    </row>
    <row r="83" spans="1:7" x14ac:dyDescent="0.25">
      <c r="A83" s="3" t="s">
        <v>22</v>
      </c>
      <c r="B83" s="1">
        <v>184600</v>
      </c>
      <c r="C83" s="1">
        <v>0</v>
      </c>
      <c r="G83" s="7"/>
    </row>
    <row r="84" spans="1:7" x14ac:dyDescent="0.25">
      <c r="A84" s="57" t="s">
        <v>46</v>
      </c>
      <c r="B84" s="1">
        <v>184600</v>
      </c>
      <c r="C84" s="1">
        <v>0</v>
      </c>
      <c r="G84" s="8"/>
    </row>
    <row r="85" spans="1:7" x14ac:dyDescent="0.25">
      <c r="A85" s="2" t="s">
        <v>15</v>
      </c>
      <c r="B85" s="1">
        <v>6250</v>
      </c>
      <c r="C85" s="1">
        <v>0</v>
      </c>
      <c r="G85" s="7"/>
    </row>
    <row r="86" spans="1:7" x14ac:dyDescent="0.25">
      <c r="A86" s="3" t="s">
        <v>17</v>
      </c>
      <c r="B86" s="1">
        <v>6250</v>
      </c>
      <c r="C86" s="1">
        <v>0</v>
      </c>
      <c r="G86" s="7"/>
    </row>
    <row r="87" spans="1:7" x14ac:dyDescent="0.25">
      <c r="A87" s="57" t="s">
        <v>123</v>
      </c>
      <c r="B87" s="1">
        <v>6250</v>
      </c>
      <c r="C87" s="1">
        <v>0</v>
      </c>
      <c r="G87" s="7"/>
    </row>
    <row r="88" spans="1:7" x14ac:dyDescent="0.25">
      <c r="A88" s="2" t="s">
        <v>9</v>
      </c>
      <c r="B88" s="1">
        <v>27740.77</v>
      </c>
      <c r="C88" s="1">
        <v>333.57</v>
      </c>
      <c r="G88" s="7"/>
    </row>
    <row r="89" spans="1:7" x14ac:dyDescent="0.25">
      <c r="A89" s="3" t="s">
        <v>11</v>
      </c>
      <c r="B89" s="1">
        <v>566.70000000000005</v>
      </c>
      <c r="C89" s="1">
        <v>0</v>
      </c>
      <c r="G89" s="7"/>
    </row>
    <row r="90" spans="1:7" x14ac:dyDescent="0.25">
      <c r="A90" s="57" t="s">
        <v>47</v>
      </c>
      <c r="B90" s="1">
        <v>566.70000000000005</v>
      </c>
      <c r="C90" s="1">
        <v>0</v>
      </c>
      <c r="G90" s="7"/>
    </row>
    <row r="91" spans="1:7" x14ac:dyDescent="0.25">
      <c r="A91" s="3" t="s">
        <v>5</v>
      </c>
      <c r="B91" s="1">
        <v>27174.07</v>
      </c>
      <c r="C91" s="1">
        <v>333.57</v>
      </c>
      <c r="G91" s="7"/>
    </row>
    <row r="92" spans="1:7" x14ac:dyDescent="0.25">
      <c r="A92" s="57" t="s">
        <v>121</v>
      </c>
      <c r="B92" s="1">
        <v>27174.07</v>
      </c>
      <c r="C92" s="1">
        <v>333.57</v>
      </c>
      <c r="G92" s="7"/>
    </row>
    <row r="93" spans="1:7" x14ac:dyDescent="0.25">
      <c r="A93" s="2" t="s">
        <v>73</v>
      </c>
      <c r="B93" s="1">
        <v>239870</v>
      </c>
      <c r="C93" s="1">
        <v>136000</v>
      </c>
      <c r="G93" s="7"/>
    </row>
    <row r="94" spans="1:7" x14ac:dyDescent="0.25">
      <c r="A94" s="3" t="s">
        <v>11</v>
      </c>
      <c r="B94" s="1">
        <v>2400</v>
      </c>
      <c r="C94" s="1">
        <v>0</v>
      </c>
      <c r="G94" s="7"/>
    </row>
    <row r="95" spans="1:7" x14ac:dyDescent="0.25">
      <c r="A95" s="57" t="s">
        <v>47</v>
      </c>
      <c r="B95" s="1">
        <v>2400</v>
      </c>
      <c r="C95" s="1">
        <v>0</v>
      </c>
      <c r="G95" s="7"/>
    </row>
    <row r="96" spans="1:7" x14ac:dyDescent="0.25">
      <c r="A96" s="3" t="s">
        <v>62</v>
      </c>
      <c r="B96" s="1">
        <v>237470</v>
      </c>
      <c r="C96" s="1">
        <v>136000</v>
      </c>
      <c r="G96" s="7"/>
    </row>
    <row r="97" spans="1:7" x14ac:dyDescent="0.25">
      <c r="A97" s="57" t="s">
        <v>74</v>
      </c>
      <c r="B97" s="1">
        <v>237470</v>
      </c>
      <c r="C97" s="1">
        <v>136000</v>
      </c>
      <c r="G97" s="7"/>
    </row>
    <row r="98" spans="1:7" x14ac:dyDescent="0.25">
      <c r="A98" s="2" t="s">
        <v>88</v>
      </c>
      <c r="B98" s="1">
        <v>527992.68999999994</v>
      </c>
      <c r="C98" s="1">
        <v>408500</v>
      </c>
      <c r="G98" s="7"/>
    </row>
    <row r="99" spans="1:7" x14ac:dyDescent="0.25">
      <c r="A99" s="3" t="s">
        <v>87</v>
      </c>
      <c r="B99" s="1">
        <v>42648</v>
      </c>
      <c r="C99" s="1">
        <v>0</v>
      </c>
      <c r="G99" s="7"/>
    </row>
    <row r="100" spans="1:7" x14ac:dyDescent="0.25">
      <c r="A100" s="57" t="s">
        <v>47</v>
      </c>
      <c r="B100" s="1">
        <v>42648</v>
      </c>
      <c r="C100" s="1">
        <v>0</v>
      </c>
      <c r="G100" s="7"/>
    </row>
    <row r="101" spans="1:7" x14ac:dyDescent="0.25">
      <c r="A101" s="3" t="s">
        <v>89</v>
      </c>
      <c r="B101" s="1">
        <v>4350</v>
      </c>
      <c r="C101" s="1">
        <v>0</v>
      </c>
      <c r="G101" s="7"/>
    </row>
    <row r="102" spans="1:7" x14ac:dyDescent="0.25">
      <c r="A102" s="57" t="s">
        <v>92</v>
      </c>
      <c r="B102" s="1">
        <v>4350</v>
      </c>
      <c r="C102" s="1">
        <v>0</v>
      </c>
      <c r="G102" s="7"/>
    </row>
    <row r="103" spans="1:7" x14ac:dyDescent="0.25">
      <c r="A103" s="3" t="s">
        <v>90</v>
      </c>
      <c r="B103" s="1">
        <v>480994.69</v>
      </c>
      <c r="C103" s="1">
        <v>408500</v>
      </c>
      <c r="G103" s="7"/>
    </row>
    <row r="104" spans="1:7" x14ac:dyDescent="0.25">
      <c r="A104" s="57" t="s">
        <v>93</v>
      </c>
      <c r="B104" s="1">
        <v>480994.69</v>
      </c>
      <c r="C104" s="1">
        <v>408500</v>
      </c>
      <c r="G104" s="7"/>
    </row>
    <row r="105" spans="1:7" x14ac:dyDescent="0.25">
      <c r="A105" s="2" t="s">
        <v>35</v>
      </c>
      <c r="B105" s="1">
        <v>1167480</v>
      </c>
      <c r="C105" s="1">
        <v>0</v>
      </c>
      <c r="G105" s="7"/>
    </row>
    <row r="106" spans="1:7" x14ac:dyDescent="0.25">
      <c r="A106" s="3" t="s">
        <v>11</v>
      </c>
      <c r="B106" s="1">
        <v>1150670</v>
      </c>
      <c r="C106" s="1">
        <v>0</v>
      </c>
      <c r="G106" s="7"/>
    </row>
    <row r="107" spans="1:7" x14ac:dyDescent="0.25">
      <c r="A107" s="57" t="s">
        <v>47</v>
      </c>
      <c r="B107" s="1">
        <v>1150670</v>
      </c>
      <c r="C107" s="1">
        <v>0</v>
      </c>
      <c r="G107" s="7"/>
    </row>
    <row r="108" spans="1:7" x14ac:dyDescent="0.25">
      <c r="A108" s="3" t="s">
        <v>37</v>
      </c>
      <c r="B108" s="1">
        <v>4010</v>
      </c>
      <c r="C108" s="1">
        <v>0</v>
      </c>
      <c r="G108" s="7"/>
    </row>
    <row r="109" spans="1:7" x14ac:dyDescent="0.25">
      <c r="A109" s="57" t="s">
        <v>134</v>
      </c>
      <c r="B109" s="1">
        <v>4010</v>
      </c>
      <c r="C109" s="1">
        <v>0</v>
      </c>
      <c r="G109" s="7"/>
    </row>
    <row r="110" spans="1:7" x14ac:dyDescent="0.25">
      <c r="A110" s="3" t="s">
        <v>38</v>
      </c>
      <c r="B110" s="1">
        <v>12800</v>
      </c>
      <c r="C110" s="1">
        <v>0</v>
      </c>
      <c r="G110" s="7"/>
    </row>
    <row r="111" spans="1:7" x14ac:dyDescent="0.25">
      <c r="A111" s="57" t="s">
        <v>135</v>
      </c>
      <c r="B111" s="1">
        <v>12800</v>
      </c>
      <c r="C111" s="1">
        <v>0</v>
      </c>
      <c r="G111" s="7"/>
    </row>
    <row r="112" spans="1:7" x14ac:dyDescent="0.25">
      <c r="A112" s="2" t="s">
        <v>75</v>
      </c>
      <c r="B112" s="1">
        <v>6805219.9900000002</v>
      </c>
      <c r="C112" s="1">
        <v>3713159.83</v>
      </c>
      <c r="G112" s="7"/>
    </row>
    <row r="113" spans="1:7" x14ac:dyDescent="0.25">
      <c r="A113" s="3" t="s">
        <v>11</v>
      </c>
      <c r="B113" s="1">
        <v>90000</v>
      </c>
      <c r="C113" s="1">
        <v>58000</v>
      </c>
      <c r="G113" s="7"/>
    </row>
    <row r="114" spans="1:7" x14ac:dyDescent="0.25">
      <c r="A114" s="57" t="s">
        <v>47</v>
      </c>
      <c r="B114" s="1">
        <v>90000</v>
      </c>
      <c r="C114" s="1">
        <v>58000</v>
      </c>
      <c r="G114" s="7"/>
    </row>
    <row r="115" spans="1:7" x14ac:dyDescent="0.25">
      <c r="A115" s="3" t="s">
        <v>64</v>
      </c>
      <c r="B115" s="1">
        <v>5300000</v>
      </c>
      <c r="C115" s="1">
        <v>2595000</v>
      </c>
      <c r="G115" s="7"/>
    </row>
    <row r="116" spans="1:7" x14ac:dyDescent="0.25">
      <c r="A116" s="57" t="s">
        <v>76</v>
      </c>
      <c r="B116" s="1">
        <v>5300000</v>
      </c>
      <c r="C116" s="1">
        <v>2595000</v>
      </c>
    </row>
    <row r="117" spans="1:7" x14ac:dyDescent="0.25">
      <c r="A117" s="3" t="s">
        <v>65</v>
      </c>
      <c r="B117" s="1">
        <v>601440</v>
      </c>
      <c r="C117" s="1">
        <v>360864</v>
      </c>
    </row>
    <row r="118" spans="1:7" x14ac:dyDescent="0.25">
      <c r="A118" s="57" t="s">
        <v>78</v>
      </c>
      <c r="B118" s="1">
        <v>601440</v>
      </c>
      <c r="C118" s="1">
        <v>360864</v>
      </c>
    </row>
    <row r="119" spans="1:7" x14ac:dyDescent="0.25">
      <c r="A119" s="3" t="s">
        <v>66</v>
      </c>
      <c r="B119" s="1">
        <v>148999.99</v>
      </c>
      <c r="C119" s="1">
        <v>35015.83</v>
      </c>
    </row>
    <row r="120" spans="1:7" x14ac:dyDescent="0.25">
      <c r="A120" s="57" t="s">
        <v>136</v>
      </c>
      <c r="B120" s="1">
        <v>148999.99</v>
      </c>
      <c r="C120" s="1">
        <v>35015.83</v>
      </c>
    </row>
    <row r="121" spans="1:7" x14ac:dyDescent="0.25">
      <c r="A121" s="3" t="s">
        <v>67</v>
      </c>
      <c r="B121" s="1">
        <v>144030</v>
      </c>
      <c r="C121" s="1">
        <v>144030</v>
      </c>
    </row>
    <row r="122" spans="1:7" x14ac:dyDescent="0.25">
      <c r="A122" s="57" t="s">
        <v>80</v>
      </c>
      <c r="B122" s="1">
        <v>144030</v>
      </c>
      <c r="C122" s="1">
        <v>144030</v>
      </c>
    </row>
    <row r="123" spans="1:7" x14ac:dyDescent="0.25">
      <c r="A123" s="3" t="s">
        <v>68</v>
      </c>
      <c r="B123" s="1">
        <v>500000</v>
      </c>
      <c r="C123" s="1">
        <v>499500</v>
      </c>
    </row>
    <row r="124" spans="1:7" x14ac:dyDescent="0.25">
      <c r="A124" s="57" t="s">
        <v>81</v>
      </c>
      <c r="B124" s="1">
        <v>500000</v>
      </c>
      <c r="C124" s="1">
        <v>499500</v>
      </c>
    </row>
    <row r="125" spans="1:7" x14ac:dyDescent="0.25">
      <c r="A125" s="3" t="s">
        <v>69</v>
      </c>
      <c r="B125" s="1">
        <v>20750</v>
      </c>
      <c r="C125" s="1">
        <v>20750</v>
      </c>
    </row>
    <row r="126" spans="1:7" x14ac:dyDescent="0.25">
      <c r="A126" s="57" t="s">
        <v>82</v>
      </c>
      <c r="B126" s="1">
        <v>20750</v>
      </c>
      <c r="C126" s="1">
        <v>20750</v>
      </c>
    </row>
    <row r="127" spans="1:7" x14ac:dyDescent="0.25">
      <c r="A127" s="2" t="s">
        <v>18</v>
      </c>
      <c r="B127" s="1">
        <v>4982346.1899999995</v>
      </c>
      <c r="C127" s="1">
        <v>1692500</v>
      </c>
    </row>
    <row r="128" spans="1:7" x14ac:dyDescent="0.25">
      <c r="A128" s="3" t="s">
        <v>20</v>
      </c>
      <c r="B128" s="1">
        <v>1651000</v>
      </c>
      <c r="C128" s="1">
        <v>1580000</v>
      </c>
    </row>
    <row r="129" spans="1:3" x14ac:dyDescent="0.25">
      <c r="A129" s="57" t="s">
        <v>124</v>
      </c>
      <c r="B129" s="1">
        <v>1651000</v>
      </c>
      <c r="C129" s="1">
        <v>1580000</v>
      </c>
    </row>
    <row r="130" spans="1:3" x14ac:dyDescent="0.25">
      <c r="A130" s="3" t="s">
        <v>21</v>
      </c>
      <c r="B130" s="1">
        <v>3301346.19</v>
      </c>
      <c r="C130" s="1">
        <v>112500</v>
      </c>
    </row>
    <row r="131" spans="1:3" x14ac:dyDescent="0.25">
      <c r="A131" s="57" t="s">
        <v>125</v>
      </c>
      <c r="B131" s="1">
        <v>3301346.19</v>
      </c>
      <c r="C131" s="1">
        <v>112500</v>
      </c>
    </row>
    <row r="132" spans="1:3" x14ac:dyDescent="0.25">
      <c r="A132" s="3" t="s">
        <v>22</v>
      </c>
      <c r="B132" s="1">
        <v>30000</v>
      </c>
      <c r="C132" s="1">
        <v>0</v>
      </c>
    </row>
    <row r="133" spans="1:3" x14ac:dyDescent="0.25">
      <c r="A133" s="57" t="s">
        <v>126</v>
      </c>
      <c r="B133" s="1">
        <v>30000</v>
      </c>
      <c r="C133" s="1">
        <v>0</v>
      </c>
    </row>
    <row r="134" spans="1:3" x14ac:dyDescent="0.25">
      <c r="A134" s="2" t="s">
        <v>119</v>
      </c>
      <c r="B134" s="1">
        <v>203900</v>
      </c>
      <c r="C134" s="1">
        <v>186220</v>
      </c>
    </row>
    <row r="135" spans="1:3" x14ac:dyDescent="0.25">
      <c r="A135" s="3" t="s">
        <v>22</v>
      </c>
      <c r="B135" s="1">
        <v>203900</v>
      </c>
      <c r="C135" s="1">
        <v>186220</v>
      </c>
    </row>
    <row r="136" spans="1:3" x14ac:dyDescent="0.25">
      <c r="A136" s="57" t="s">
        <v>97</v>
      </c>
      <c r="B136" s="1">
        <v>203900</v>
      </c>
      <c r="C136" s="1">
        <v>186220</v>
      </c>
    </row>
    <row r="137" spans="1:3" ht="29.45" customHeight="1" x14ac:dyDescent="0.25">
      <c r="A137" s="2" t="s">
        <v>34</v>
      </c>
      <c r="B137" s="1">
        <v>24198283</v>
      </c>
      <c r="C137" s="1">
        <v>9361831.3000000007</v>
      </c>
    </row>
  </sheetData>
  <pageMargins left="0.51181102362204722" right="0.51181102362204722" top="0.35433070866141736" bottom="0.35433070866141736" header="0.31496062992125984" footer="0.31496062992125984"/>
  <pageSetup paperSize="9" scale="46" fitToHeight="2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5FD0E-A755-4C0B-850B-0EBDC6BF57FB}">
  <sheetPr>
    <pageSetUpPr fitToPage="1"/>
  </sheetPr>
  <dimension ref="A1:Q61"/>
  <sheetViews>
    <sheetView tabSelected="1" workbookViewId="0">
      <selection activeCell="I12" sqref="I12"/>
    </sheetView>
  </sheetViews>
  <sheetFormatPr baseColWidth="10" defaultColWidth="11.5703125" defaultRowHeight="15" x14ac:dyDescent="0.25"/>
  <cols>
    <col min="1" max="1" width="23.85546875" style="32" customWidth="1"/>
    <col min="2" max="2" width="9.28515625" style="33" customWidth="1"/>
    <col min="3" max="3" width="10.140625" style="33" customWidth="1"/>
    <col min="4" max="4" width="29.28515625" style="32" customWidth="1"/>
    <col min="5" max="5" width="14.140625" style="34" customWidth="1"/>
    <col min="6" max="6" width="14.85546875" style="33" customWidth="1"/>
    <col min="7" max="7" width="13.28515625" style="33" customWidth="1"/>
    <col min="8" max="8" width="12.5703125" style="33" bestFit="1" customWidth="1"/>
    <col min="9" max="9" width="15.28515625" style="33" customWidth="1"/>
    <col min="10" max="10" width="14.7109375" style="20" customWidth="1"/>
    <col min="11" max="11" width="13.140625" style="10" customWidth="1"/>
    <col min="12" max="12" width="13.42578125" style="20" customWidth="1"/>
    <col min="13" max="13" width="15.42578125" style="20" customWidth="1"/>
    <col min="14" max="14" width="14.28515625" style="20" customWidth="1"/>
    <col min="15" max="15" width="13.5703125" style="20" customWidth="1"/>
    <col min="16" max="16" width="17.28515625" style="35" customWidth="1"/>
    <col min="17" max="17" width="9.5703125" style="20" customWidth="1"/>
    <col min="18" max="16384" width="11.5703125" style="20"/>
  </cols>
  <sheetData>
    <row r="1" spans="1:16" s="49" customFormat="1" ht="27" customHeight="1" thickBot="1" x14ac:dyDescent="0.3">
      <c r="A1" s="58" t="s">
        <v>147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s="12" customFormat="1" ht="18" customHeight="1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55" t="s">
        <v>148</v>
      </c>
    </row>
    <row r="3" spans="1:16" s="9" customFormat="1" ht="55.9" customHeight="1" x14ac:dyDescent="0.25">
      <c r="A3" s="50" t="s">
        <v>32</v>
      </c>
      <c r="B3" s="51" t="s">
        <v>0</v>
      </c>
      <c r="C3" s="51" t="s">
        <v>1</v>
      </c>
      <c r="D3" s="51" t="s">
        <v>137</v>
      </c>
      <c r="E3" s="37" t="s">
        <v>138</v>
      </c>
      <c r="F3" s="51" t="s">
        <v>141</v>
      </c>
      <c r="G3" s="51" t="s">
        <v>142</v>
      </c>
      <c r="H3" s="51" t="s">
        <v>143</v>
      </c>
      <c r="I3" s="51" t="s">
        <v>144</v>
      </c>
      <c r="J3" s="51" t="s">
        <v>145</v>
      </c>
      <c r="K3" s="52" t="s">
        <v>146</v>
      </c>
      <c r="L3" s="51" t="s">
        <v>8</v>
      </c>
      <c r="M3" s="51" t="s">
        <v>7</v>
      </c>
      <c r="N3" s="53" t="s">
        <v>58</v>
      </c>
      <c r="O3" s="51" t="s">
        <v>140</v>
      </c>
      <c r="P3" s="54" t="s">
        <v>139</v>
      </c>
    </row>
    <row r="4" spans="1:16" x14ac:dyDescent="0.25">
      <c r="A4" s="38" t="s">
        <v>6</v>
      </c>
      <c r="B4" s="14" t="s">
        <v>3</v>
      </c>
      <c r="C4" s="14" t="s">
        <v>11</v>
      </c>
      <c r="D4" s="13" t="s">
        <v>47</v>
      </c>
      <c r="E4" s="15">
        <v>49003.34</v>
      </c>
      <c r="F4" s="16">
        <v>0</v>
      </c>
      <c r="G4" s="16">
        <v>0</v>
      </c>
      <c r="H4" s="16">
        <v>49003.34</v>
      </c>
      <c r="I4" s="16">
        <v>0</v>
      </c>
      <c r="J4" s="16">
        <f t="shared" ref="J4:K6" si="0">F4+H4</f>
        <v>49003.34</v>
      </c>
      <c r="K4" s="17">
        <f t="shared" si="0"/>
        <v>0</v>
      </c>
      <c r="L4" s="18">
        <f>J4-K4</f>
        <v>49003.34</v>
      </c>
      <c r="M4" s="18">
        <f t="shared" ref="M4:M60" si="1">E4-J4</f>
        <v>0</v>
      </c>
      <c r="N4" s="19">
        <f>E4-K4</f>
        <v>49003.34</v>
      </c>
      <c r="O4" s="18">
        <v>0</v>
      </c>
      <c r="P4" s="39">
        <f>K4+O4</f>
        <v>0</v>
      </c>
    </row>
    <row r="5" spans="1:16" x14ac:dyDescent="0.25">
      <c r="A5" s="38" t="s">
        <v>6</v>
      </c>
      <c r="B5" s="14" t="s">
        <v>3</v>
      </c>
      <c r="C5" s="14" t="s">
        <v>10</v>
      </c>
      <c r="D5" s="13" t="s">
        <v>84</v>
      </c>
      <c r="E5" s="15">
        <v>78614.23</v>
      </c>
      <c r="F5" s="16">
        <v>0</v>
      </c>
      <c r="G5" s="16">
        <v>0</v>
      </c>
      <c r="H5" s="16">
        <v>0</v>
      </c>
      <c r="I5" s="16">
        <v>0</v>
      </c>
      <c r="J5" s="16">
        <f t="shared" si="0"/>
        <v>0</v>
      </c>
      <c r="K5" s="17">
        <f t="shared" si="0"/>
        <v>0</v>
      </c>
      <c r="L5" s="18">
        <f>J5-K5</f>
        <v>0</v>
      </c>
      <c r="M5" s="18">
        <f t="shared" ref="M5" si="2">E5-J5</f>
        <v>78614.23</v>
      </c>
      <c r="N5" s="19">
        <f>E5-K5</f>
        <v>78614.23</v>
      </c>
      <c r="O5" s="18">
        <v>0</v>
      </c>
      <c r="P5" s="39">
        <f t="shared" ref="P5:P60" si="3">K5+O5</f>
        <v>0</v>
      </c>
    </row>
    <row r="6" spans="1:16" x14ac:dyDescent="0.25">
      <c r="A6" s="38" t="s">
        <v>9</v>
      </c>
      <c r="B6" s="14" t="s">
        <v>4</v>
      </c>
      <c r="C6" s="14" t="s">
        <v>11</v>
      </c>
      <c r="D6" s="13" t="s">
        <v>47</v>
      </c>
      <c r="E6" s="15">
        <v>566.70000000000005</v>
      </c>
      <c r="F6" s="16">
        <v>566.70000000000005</v>
      </c>
      <c r="G6" s="16">
        <v>0</v>
      </c>
      <c r="H6" s="16">
        <v>0</v>
      </c>
      <c r="I6" s="16">
        <v>0</v>
      </c>
      <c r="J6" s="16">
        <f t="shared" si="0"/>
        <v>566.70000000000005</v>
      </c>
      <c r="K6" s="17">
        <f t="shared" si="0"/>
        <v>0</v>
      </c>
      <c r="L6" s="18">
        <f t="shared" ref="L6:L60" si="4">J6-K6</f>
        <v>566.70000000000005</v>
      </c>
      <c r="M6" s="18">
        <f t="shared" si="1"/>
        <v>0</v>
      </c>
      <c r="N6" s="19">
        <f t="shared" ref="N6:N60" si="5">E6-K6</f>
        <v>566.70000000000005</v>
      </c>
      <c r="O6" s="18">
        <v>0</v>
      </c>
      <c r="P6" s="39">
        <f t="shared" si="3"/>
        <v>0</v>
      </c>
    </row>
    <row r="7" spans="1:16" x14ac:dyDescent="0.25">
      <c r="A7" s="38" t="s">
        <v>9</v>
      </c>
      <c r="B7" s="14" t="s">
        <v>4</v>
      </c>
      <c r="C7" s="14" t="s">
        <v>5</v>
      </c>
      <c r="D7" s="13" t="s">
        <v>121</v>
      </c>
      <c r="E7" s="15">
        <v>27174.07</v>
      </c>
      <c r="F7" s="16">
        <v>333.57</v>
      </c>
      <c r="G7" s="16">
        <v>333.57</v>
      </c>
      <c r="H7" s="16">
        <v>0</v>
      </c>
      <c r="I7" s="16">
        <v>0</v>
      </c>
      <c r="J7" s="16">
        <f t="shared" ref="J7" si="6">F7+H7</f>
        <v>333.57</v>
      </c>
      <c r="K7" s="17">
        <f t="shared" ref="K7:K60" si="7">G7+I7</f>
        <v>333.57</v>
      </c>
      <c r="L7" s="18">
        <f t="shared" si="4"/>
        <v>0</v>
      </c>
      <c r="M7" s="18">
        <f t="shared" si="1"/>
        <v>26840.5</v>
      </c>
      <c r="N7" s="19">
        <f t="shared" si="5"/>
        <v>26840.5</v>
      </c>
      <c r="O7" s="18">
        <v>0</v>
      </c>
      <c r="P7" s="39">
        <f t="shared" si="3"/>
        <v>333.57</v>
      </c>
    </row>
    <row r="8" spans="1:16" x14ac:dyDescent="0.25">
      <c r="A8" s="38" t="s">
        <v>12</v>
      </c>
      <c r="B8" s="14" t="s">
        <v>13</v>
      </c>
      <c r="C8" s="14" t="s">
        <v>14</v>
      </c>
      <c r="D8" s="13" t="s">
        <v>122</v>
      </c>
      <c r="E8" s="15">
        <v>25000</v>
      </c>
      <c r="F8" s="16">
        <v>0</v>
      </c>
      <c r="G8" s="16">
        <v>0</v>
      </c>
      <c r="H8" s="16">
        <v>0</v>
      </c>
      <c r="I8" s="16">
        <v>0</v>
      </c>
      <c r="J8" s="16">
        <f t="shared" ref="J8:J60" si="8">F8+H8</f>
        <v>0</v>
      </c>
      <c r="K8" s="17">
        <f t="shared" si="7"/>
        <v>0</v>
      </c>
      <c r="L8" s="18">
        <f t="shared" si="4"/>
        <v>0</v>
      </c>
      <c r="M8" s="18">
        <f t="shared" si="1"/>
        <v>25000</v>
      </c>
      <c r="N8" s="19">
        <f t="shared" si="5"/>
        <v>25000</v>
      </c>
      <c r="O8" s="18">
        <v>0</v>
      </c>
      <c r="P8" s="39">
        <f t="shared" si="3"/>
        <v>0</v>
      </c>
    </row>
    <row r="9" spans="1:16" x14ac:dyDescent="0.25">
      <c r="A9" s="38" t="s">
        <v>15</v>
      </c>
      <c r="B9" s="14" t="s">
        <v>16</v>
      </c>
      <c r="C9" s="14" t="s">
        <v>17</v>
      </c>
      <c r="D9" s="13" t="s">
        <v>123</v>
      </c>
      <c r="E9" s="15">
        <v>6250</v>
      </c>
      <c r="F9" s="16">
        <v>0</v>
      </c>
      <c r="G9" s="16">
        <v>0</v>
      </c>
      <c r="H9" s="16">
        <v>0</v>
      </c>
      <c r="I9" s="16">
        <v>0</v>
      </c>
      <c r="J9" s="16">
        <f t="shared" si="8"/>
        <v>0</v>
      </c>
      <c r="K9" s="17">
        <f t="shared" si="7"/>
        <v>0</v>
      </c>
      <c r="L9" s="18">
        <f t="shared" si="4"/>
        <v>0</v>
      </c>
      <c r="M9" s="18">
        <f t="shared" si="1"/>
        <v>6250</v>
      </c>
      <c r="N9" s="19">
        <f t="shared" si="5"/>
        <v>6250</v>
      </c>
      <c r="O9" s="18">
        <v>0</v>
      </c>
      <c r="P9" s="39">
        <f t="shared" si="3"/>
        <v>0</v>
      </c>
    </row>
    <row r="10" spans="1:16" x14ac:dyDescent="0.25">
      <c r="A10" s="38" t="s">
        <v>18</v>
      </c>
      <c r="B10" s="14" t="s">
        <v>19</v>
      </c>
      <c r="C10" s="14" t="s">
        <v>20</v>
      </c>
      <c r="D10" s="13" t="s">
        <v>124</v>
      </c>
      <c r="E10" s="15">
        <v>1651000</v>
      </c>
      <c r="F10" s="16">
        <v>0</v>
      </c>
      <c r="G10" s="16">
        <v>0</v>
      </c>
      <c r="H10" s="16">
        <v>1640000</v>
      </c>
      <c r="I10" s="16">
        <v>1580000</v>
      </c>
      <c r="J10" s="16">
        <f t="shared" si="8"/>
        <v>1640000</v>
      </c>
      <c r="K10" s="17">
        <f t="shared" si="7"/>
        <v>1580000</v>
      </c>
      <c r="L10" s="18">
        <f t="shared" si="4"/>
        <v>60000</v>
      </c>
      <c r="M10" s="18">
        <f t="shared" si="1"/>
        <v>11000</v>
      </c>
      <c r="N10" s="19">
        <f t="shared" si="5"/>
        <v>71000</v>
      </c>
      <c r="O10" s="18">
        <v>0</v>
      </c>
      <c r="P10" s="39">
        <f t="shared" si="3"/>
        <v>1580000</v>
      </c>
    </row>
    <row r="11" spans="1:16" x14ac:dyDescent="0.25">
      <c r="A11" s="38" t="s">
        <v>18</v>
      </c>
      <c r="B11" s="14" t="s">
        <v>19</v>
      </c>
      <c r="C11" s="14" t="s">
        <v>21</v>
      </c>
      <c r="D11" s="13" t="s">
        <v>125</v>
      </c>
      <c r="E11" s="15">
        <v>3301346.19</v>
      </c>
      <c r="F11" s="16">
        <v>15000</v>
      </c>
      <c r="G11" s="16">
        <v>0</v>
      </c>
      <c r="H11" s="16">
        <v>3121700</v>
      </c>
      <c r="I11" s="16">
        <v>112500</v>
      </c>
      <c r="J11" s="16">
        <f t="shared" si="8"/>
        <v>3136700</v>
      </c>
      <c r="K11" s="17">
        <f t="shared" si="7"/>
        <v>112500</v>
      </c>
      <c r="L11" s="18">
        <f t="shared" si="4"/>
        <v>3024200</v>
      </c>
      <c r="M11" s="18">
        <f t="shared" si="1"/>
        <v>164646.18999999994</v>
      </c>
      <c r="N11" s="19">
        <f t="shared" si="5"/>
        <v>3188846.19</v>
      </c>
      <c r="O11" s="18">
        <v>0</v>
      </c>
      <c r="P11" s="39">
        <f t="shared" si="3"/>
        <v>112500</v>
      </c>
    </row>
    <row r="12" spans="1:16" x14ac:dyDescent="0.25">
      <c r="A12" s="38" t="s">
        <v>18</v>
      </c>
      <c r="B12" s="14" t="s">
        <v>19</v>
      </c>
      <c r="C12" s="14" t="s">
        <v>22</v>
      </c>
      <c r="D12" s="13" t="s">
        <v>126</v>
      </c>
      <c r="E12" s="15">
        <v>30000</v>
      </c>
      <c r="F12" s="16">
        <v>0</v>
      </c>
      <c r="G12" s="16">
        <v>0</v>
      </c>
      <c r="H12" s="16">
        <v>0</v>
      </c>
      <c r="I12" s="16">
        <v>0</v>
      </c>
      <c r="J12" s="16">
        <f t="shared" si="8"/>
        <v>0</v>
      </c>
      <c r="K12" s="17">
        <f t="shared" si="7"/>
        <v>0</v>
      </c>
      <c r="L12" s="18">
        <f t="shared" si="4"/>
        <v>0</v>
      </c>
      <c r="M12" s="18">
        <f t="shared" si="1"/>
        <v>30000</v>
      </c>
      <c r="N12" s="19">
        <f t="shared" si="5"/>
        <v>30000</v>
      </c>
      <c r="O12" s="18">
        <v>0</v>
      </c>
      <c r="P12" s="39">
        <f t="shared" si="3"/>
        <v>0</v>
      </c>
    </row>
    <row r="13" spans="1:16" x14ac:dyDescent="0.25">
      <c r="A13" s="38" t="s">
        <v>24</v>
      </c>
      <c r="B13" s="14" t="s">
        <v>23</v>
      </c>
      <c r="C13" s="14" t="s">
        <v>25</v>
      </c>
      <c r="D13" s="13" t="s">
        <v>127</v>
      </c>
      <c r="E13" s="15">
        <v>569.83000000000004</v>
      </c>
      <c r="F13" s="16"/>
      <c r="G13" s="16"/>
      <c r="H13" s="16"/>
      <c r="I13" s="16"/>
      <c r="J13" s="16">
        <f t="shared" si="8"/>
        <v>0</v>
      </c>
      <c r="K13" s="17">
        <f t="shared" si="7"/>
        <v>0</v>
      </c>
      <c r="L13" s="18">
        <f t="shared" si="4"/>
        <v>0</v>
      </c>
      <c r="M13" s="18">
        <f t="shared" si="1"/>
        <v>569.83000000000004</v>
      </c>
      <c r="N13" s="19">
        <f t="shared" si="5"/>
        <v>569.83000000000004</v>
      </c>
      <c r="O13" s="18">
        <v>0</v>
      </c>
      <c r="P13" s="39">
        <f t="shared" si="3"/>
        <v>0</v>
      </c>
    </row>
    <row r="14" spans="1:16" x14ac:dyDescent="0.25">
      <c r="A14" s="38" t="s">
        <v>24</v>
      </c>
      <c r="B14" s="14" t="s">
        <v>23</v>
      </c>
      <c r="C14" s="14" t="s">
        <v>26</v>
      </c>
      <c r="D14" s="13" t="s">
        <v>128</v>
      </c>
      <c r="E14" s="15">
        <v>49000</v>
      </c>
      <c r="F14" s="16">
        <v>49000</v>
      </c>
      <c r="G14" s="16">
        <v>12250</v>
      </c>
      <c r="H14" s="16"/>
      <c r="I14" s="16"/>
      <c r="J14" s="16">
        <f t="shared" si="8"/>
        <v>49000</v>
      </c>
      <c r="K14" s="17">
        <f t="shared" si="7"/>
        <v>12250</v>
      </c>
      <c r="L14" s="18">
        <f t="shared" si="4"/>
        <v>36750</v>
      </c>
      <c r="M14" s="18">
        <f t="shared" si="1"/>
        <v>0</v>
      </c>
      <c r="N14" s="19">
        <f t="shared" si="5"/>
        <v>36750</v>
      </c>
      <c r="O14" s="18">
        <v>0</v>
      </c>
      <c r="P14" s="39">
        <f t="shared" si="3"/>
        <v>12250</v>
      </c>
    </row>
    <row r="15" spans="1:16" x14ac:dyDescent="0.25">
      <c r="A15" s="38" t="s">
        <v>24</v>
      </c>
      <c r="B15" s="14" t="s">
        <v>23</v>
      </c>
      <c r="C15" s="14" t="s">
        <v>27</v>
      </c>
      <c r="D15" s="13" t="s">
        <v>129</v>
      </c>
      <c r="E15" s="15">
        <v>201726.09</v>
      </c>
      <c r="F15" s="16">
        <v>119357.18</v>
      </c>
      <c r="G15" s="16">
        <v>119230</v>
      </c>
      <c r="H15" s="16">
        <v>81730</v>
      </c>
      <c r="I15" s="16">
        <v>81730</v>
      </c>
      <c r="J15" s="16">
        <f t="shared" si="8"/>
        <v>201087.18</v>
      </c>
      <c r="K15" s="17">
        <f t="shared" si="7"/>
        <v>200960</v>
      </c>
      <c r="L15" s="18">
        <f t="shared" si="4"/>
        <v>127.17999999999302</v>
      </c>
      <c r="M15" s="18">
        <f t="shared" si="1"/>
        <v>638.91000000000349</v>
      </c>
      <c r="N15" s="19">
        <f t="shared" si="5"/>
        <v>766.08999999999651</v>
      </c>
      <c r="O15" s="18">
        <v>0</v>
      </c>
      <c r="P15" s="39">
        <f t="shared" si="3"/>
        <v>200960</v>
      </c>
    </row>
    <row r="16" spans="1:16" x14ac:dyDescent="0.25">
      <c r="A16" s="38" t="s">
        <v>24</v>
      </c>
      <c r="B16" s="14" t="s">
        <v>23</v>
      </c>
      <c r="C16" s="14" t="s">
        <v>28</v>
      </c>
      <c r="D16" s="13" t="s">
        <v>130</v>
      </c>
      <c r="E16" s="15">
        <v>556095.98</v>
      </c>
      <c r="F16" s="16">
        <v>519127.11</v>
      </c>
      <c r="G16" s="16">
        <v>448954.88</v>
      </c>
      <c r="H16" s="16">
        <v>0</v>
      </c>
      <c r="I16" s="16">
        <v>0</v>
      </c>
      <c r="J16" s="16">
        <f t="shared" si="8"/>
        <v>519127.11</v>
      </c>
      <c r="K16" s="17">
        <f t="shared" si="7"/>
        <v>448954.88</v>
      </c>
      <c r="L16" s="18">
        <f t="shared" si="4"/>
        <v>70172.229999999981</v>
      </c>
      <c r="M16" s="18">
        <f t="shared" si="1"/>
        <v>36968.869999999995</v>
      </c>
      <c r="N16" s="19">
        <f t="shared" si="5"/>
        <v>107141.09999999998</v>
      </c>
      <c r="O16" s="18">
        <v>0</v>
      </c>
      <c r="P16" s="39">
        <f t="shared" si="3"/>
        <v>448954.88</v>
      </c>
    </row>
    <row r="17" spans="1:16" x14ac:dyDescent="0.25">
      <c r="A17" s="38" t="s">
        <v>24</v>
      </c>
      <c r="B17" s="14" t="s">
        <v>23</v>
      </c>
      <c r="C17" s="14" t="s">
        <v>29</v>
      </c>
      <c r="D17" s="13" t="s">
        <v>131</v>
      </c>
      <c r="E17" s="15">
        <v>30557.27</v>
      </c>
      <c r="F17" s="16">
        <v>27785.62</v>
      </c>
      <c r="G17" s="16">
        <v>27413.02</v>
      </c>
      <c r="H17" s="16">
        <v>0</v>
      </c>
      <c r="I17" s="16">
        <v>0</v>
      </c>
      <c r="J17" s="16">
        <f t="shared" si="8"/>
        <v>27785.62</v>
      </c>
      <c r="K17" s="17">
        <f t="shared" si="7"/>
        <v>27413.02</v>
      </c>
      <c r="L17" s="18">
        <f t="shared" si="4"/>
        <v>372.59999999999854</v>
      </c>
      <c r="M17" s="18">
        <f t="shared" si="1"/>
        <v>2771.6500000000015</v>
      </c>
      <c r="N17" s="19">
        <f t="shared" si="5"/>
        <v>3144.25</v>
      </c>
      <c r="O17" s="18">
        <v>0</v>
      </c>
      <c r="P17" s="39">
        <f t="shared" si="3"/>
        <v>27413.02</v>
      </c>
    </row>
    <row r="18" spans="1:16" x14ac:dyDescent="0.25">
      <c r="A18" s="38" t="s">
        <v>24</v>
      </c>
      <c r="B18" s="14" t="s">
        <v>23</v>
      </c>
      <c r="C18" s="14" t="s">
        <v>30</v>
      </c>
      <c r="D18" s="13" t="s">
        <v>132</v>
      </c>
      <c r="E18" s="15">
        <v>1001600</v>
      </c>
      <c r="F18" s="16">
        <v>999000</v>
      </c>
      <c r="G18" s="16">
        <v>996000</v>
      </c>
      <c r="H18" s="16">
        <v>0</v>
      </c>
      <c r="I18" s="16">
        <v>0</v>
      </c>
      <c r="J18" s="16">
        <f t="shared" si="8"/>
        <v>999000</v>
      </c>
      <c r="K18" s="17">
        <f t="shared" si="7"/>
        <v>996000</v>
      </c>
      <c r="L18" s="18">
        <f t="shared" si="4"/>
        <v>3000</v>
      </c>
      <c r="M18" s="18">
        <f t="shared" si="1"/>
        <v>2600</v>
      </c>
      <c r="N18" s="19">
        <f t="shared" si="5"/>
        <v>5600</v>
      </c>
      <c r="O18" s="18">
        <v>0</v>
      </c>
      <c r="P18" s="39">
        <f t="shared" si="3"/>
        <v>996000</v>
      </c>
    </row>
    <row r="19" spans="1:16" x14ac:dyDescent="0.25">
      <c r="A19" s="38" t="s">
        <v>24</v>
      </c>
      <c r="B19" s="14" t="s">
        <v>23</v>
      </c>
      <c r="C19" s="14" t="s">
        <v>31</v>
      </c>
      <c r="D19" s="13" t="s">
        <v>133</v>
      </c>
      <c r="E19" s="15">
        <v>13000</v>
      </c>
      <c r="F19" s="16">
        <v>12000</v>
      </c>
      <c r="G19" s="16">
        <v>12000</v>
      </c>
      <c r="H19" s="16">
        <v>0</v>
      </c>
      <c r="I19" s="16">
        <v>0</v>
      </c>
      <c r="J19" s="16">
        <f t="shared" si="8"/>
        <v>12000</v>
      </c>
      <c r="K19" s="17">
        <f t="shared" si="7"/>
        <v>12000</v>
      </c>
      <c r="L19" s="18">
        <f t="shared" si="4"/>
        <v>0</v>
      </c>
      <c r="M19" s="18">
        <f t="shared" si="1"/>
        <v>1000</v>
      </c>
      <c r="N19" s="19">
        <f t="shared" si="5"/>
        <v>1000</v>
      </c>
      <c r="O19" s="18">
        <v>0</v>
      </c>
      <c r="P19" s="39">
        <f t="shared" si="3"/>
        <v>12000</v>
      </c>
    </row>
    <row r="20" spans="1:16" x14ac:dyDescent="0.25">
      <c r="A20" s="38" t="s">
        <v>35</v>
      </c>
      <c r="B20" s="14" t="s">
        <v>36</v>
      </c>
      <c r="C20" s="14" t="s">
        <v>11</v>
      </c>
      <c r="D20" s="13" t="s">
        <v>47</v>
      </c>
      <c r="E20" s="15">
        <v>1150670</v>
      </c>
      <c r="F20" s="16">
        <v>1098190</v>
      </c>
      <c r="G20" s="16">
        <v>0</v>
      </c>
      <c r="H20" s="16">
        <v>52480</v>
      </c>
      <c r="I20" s="16">
        <v>0</v>
      </c>
      <c r="J20" s="16">
        <f t="shared" si="8"/>
        <v>1150670</v>
      </c>
      <c r="K20" s="17">
        <f t="shared" si="7"/>
        <v>0</v>
      </c>
      <c r="L20" s="18">
        <f t="shared" si="4"/>
        <v>1150670</v>
      </c>
      <c r="M20" s="18">
        <f t="shared" si="1"/>
        <v>0</v>
      </c>
      <c r="N20" s="19">
        <f t="shared" si="5"/>
        <v>1150670</v>
      </c>
      <c r="O20" s="18">
        <v>0</v>
      </c>
      <c r="P20" s="39">
        <f t="shared" si="3"/>
        <v>0</v>
      </c>
    </row>
    <row r="21" spans="1:16" x14ac:dyDescent="0.25">
      <c r="A21" s="38" t="s">
        <v>35</v>
      </c>
      <c r="B21" s="14" t="s">
        <v>39</v>
      </c>
      <c r="C21" s="14" t="s">
        <v>37</v>
      </c>
      <c r="D21" s="13" t="s">
        <v>134</v>
      </c>
      <c r="E21" s="15">
        <v>4010</v>
      </c>
      <c r="F21" s="16">
        <v>0</v>
      </c>
      <c r="G21" s="16">
        <v>0</v>
      </c>
      <c r="H21" s="16">
        <v>0</v>
      </c>
      <c r="I21" s="16">
        <v>0</v>
      </c>
      <c r="J21" s="16">
        <f t="shared" si="8"/>
        <v>0</v>
      </c>
      <c r="K21" s="17">
        <f t="shared" si="7"/>
        <v>0</v>
      </c>
      <c r="L21" s="18">
        <f t="shared" si="4"/>
        <v>0</v>
      </c>
      <c r="M21" s="18">
        <f t="shared" si="1"/>
        <v>4010</v>
      </c>
      <c r="N21" s="19">
        <f t="shared" si="5"/>
        <v>4010</v>
      </c>
      <c r="O21" s="18">
        <v>0</v>
      </c>
      <c r="P21" s="39">
        <f t="shared" si="3"/>
        <v>0</v>
      </c>
    </row>
    <row r="22" spans="1:16" x14ac:dyDescent="0.25">
      <c r="A22" s="38" t="s">
        <v>35</v>
      </c>
      <c r="B22" s="14" t="s">
        <v>39</v>
      </c>
      <c r="C22" s="14" t="s">
        <v>38</v>
      </c>
      <c r="D22" s="13" t="s">
        <v>135</v>
      </c>
      <c r="E22" s="15">
        <v>12800</v>
      </c>
      <c r="F22" s="16">
        <v>0</v>
      </c>
      <c r="G22" s="16">
        <v>0</v>
      </c>
      <c r="H22" s="16">
        <v>0</v>
      </c>
      <c r="I22" s="16">
        <v>0</v>
      </c>
      <c r="J22" s="16">
        <f t="shared" si="8"/>
        <v>0</v>
      </c>
      <c r="K22" s="17">
        <f t="shared" si="7"/>
        <v>0</v>
      </c>
      <c r="L22" s="18">
        <f t="shared" si="4"/>
        <v>0</v>
      </c>
      <c r="M22" s="18">
        <f t="shared" si="1"/>
        <v>12800</v>
      </c>
      <c r="N22" s="19">
        <f t="shared" si="5"/>
        <v>12800</v>
      </c>
      <c r="O22" s="18">
        <v>0</v>
      </c>
      <c r="P22" s="39">
        <f t="shared" si="3"/>
        <v>0</v>
      </c>
    </row>
    <row r="23" spans="1:16" x14ac:dyDescent="0.25">
      <c r="A23" s="38" t="s">
        <v>41</v>
      </c>
      <c r="B23" s="14" t="s">
        <v>40</v>
      </c>
      <c r="C23" s="14" t="s">
        <v>11</v>
      </c>
      <c r="D23" s="13" t="s">
        <v>47</v>
      </c>
      <c r="E23" s="15">
        <v>1400</v>
      </c>
      <c r="F23" s="16"/>
      <c r="G23" s="16"/>
      <c r="H23" s="16">
        <v>1400</v>
      </c>
      <c r="I23" s="16"/>
      <c r="J23" s="16">
        <f t="shared" si="8"/>
        <v>1400</v>
      </c>
      <c r="K23" s="17">
        <f t="shared" si="7"/>
        <v>0</v>
      </c>
      <c r="L23" s="18">
        <f t="shared" si="4"/>
        <v>1400</v>
      </c>
      <c r="M23" s="18">
        <f t="shared" si="1"/>
        <v>0</v>
      </c>
      <c r="N23" s="19">
        <f t="shared" si="5"/>
        <v>1400</v>
      </c>
      <c r="O23" s="18">
        <v>0</v>
      </c>
      <c r="P23" s="39">
        <f t="shared" si="3"/>
        <v>0</v>
      </c>
    </row>
    <row r="24" spans="1:16" x14ac:dyDescent="0.25">
      <c r="A24" s="38" t="s">
        <v>41</v>
      </c>
      <c r="B24" s="14" t="s">
        <v>40</v>
      </c>
      <c r="C24" s="14" t="s">
        <v>42</v>
      </c>
      <c r="D24" s="13" t="s">
        <v>43</v>
      </c>
      <c r="E24" s="15">
        <v>232795</v>
      </c>
      <c r="F24" s="16">
        <v>7500</v>
      </c>
      <c r="G24" s="16">
        <v>0</v>
      </c>
      <c r="H24" s="16">
        <v>220000</v>
      </c>
      <c r="I24" s="16">
        <v>0</v>
      </c>
      <c r="J24" s="16">
        <f t="shared" si="8"/>
        <v>227500</v>
      </c>
      <c r="K24" s="17">
        <f t="shared" si="7"/>
        <v>0</v>
      </c>
      <c r="L24" s="18">
        <f t="shared" si="4"/>
        <v>227500</v>
      </c>
      <c r="M24" s="18">
        <f t="shared" si="1"/>
        <v>5295</v>
      </c>
      <c r="N24" s="19">
        <f t="shared" si="5"/>
        <v>232795</v>
      </c>
      <c r="O24" s="18">
        <v>0</v>
      </c>
      <c r="P24" s="39">
        <f t="shared" si="3"/>
        <v>0</v>
      </c>
    </row>
    <row r="25" spans="1:16" x14ac:dyDescent="0.25">
      <c r="A25" s="38" t="s">
        <v>41</v>
      </c>
      <c r="B25" s="14" t="s">
        <v>40</v>
      </c>
      <c r="C25" s="14" t="s">
        <v>44</v>
      </c>
      <c r="D25" s="13" t="s">
        <v>45</v>
      </c>
      <c r="E25" s="15">
        <v>1289200</v>
      </c>
      <c r="F25" s="16">
        <v>6050</v>
      </c>
      <c r="G25" s="16">
        <v>0</v>
      </c>
      <c r="H25" s="16">
        <v>1253040</v>
      </c>
      <c r="I25" s="16">
        <v>150300</v>
      </c>
      <c r="J25" s="16">
        <f t="shared" si="8"/>
        <v>1259090</v>
      </c>
      <c r="K25" s="17">
        <f t="shared" si="7"/>
        <v>150300</v>
      </c>
      <c r="L25" s="18">
        <f t="shared" si="4"/>
        <v>1108790</v>
      </c>
      <c r="M25" s="18">
        <f t="shared" si="1"/>
        <v>30110</v>
      </c>
      <c r="N25" s="19">
        <f t="shared" si="5"/>
        <v>1138900</v>
      </c>
      <c r="O25" s="18">
        <v>0</v>
      </c>
      <c r="P25" s="39">
        <f t="shared" si="3"/>
        <v>150300</v>
      </c>
    </row>
    <row r="26" spans="1:16" x14ac:dyDescent="0.25">
      <c r="A26" s="38" t="s">
        <v>41</v>
      </c>
      <c r="B26" s="14" t="s">
        <v>40</v>
      </c>
      <c r="C26" s="14" t="s">
        <v>22</v>
      </c>
      <c r="D26" s="13" t="s">
        <v>46</v>
      </c>
      <c r="E26" s="15">
        <v>184600</v>
      </c>
      <c r="F26" s="16">
        <v>0</v>
      </c>
      <c r="G26" s="16">
        <v>0</v>
      </c>
      <c r="H26" s="16">
        <v>184600</v>
      </c>
      <c r="I26" s="16">
        <v>0</v>
      </c>
      <c r="J26" s="16">
        <f t="shared" si="8"/>
        <v>184600</v>
      </c>
      <c r="K26" s="17">
        <f t="shared" si="7"/>
        <v>0</v>
      </c>
      <c r="L26" s="18">
        <f t="shared" si="4"/>
        <v>184600</v>
      </c>
      <c r="M26" s="18">
        <f t="shared" si="1"/>
        <v>0</v>
      </c>
      <c r="N26" s="19">
        <f t="shared" si="5"/>
        <v>184600</v>
      </c>
      <c r="O26" s="18">
        <v>0</v>
      </c>
      <c r="P26" s="39">
        <f t="shared" si="3"/>
        <v>0</v>
      </c>
    </row>
    <row r="27" spans="1:16" x14ac:dyDescent="0.25">
      <c r="A27" s="38" t="s">
        <v>49</v>
      </c>
      <c r="B27" s="14" t="s">
        <v>48</v>
      </c>
      <c r="C27" s="14" t="s">
        <v>50</v>
      </c>
      <c r="D27" s="13" t="s">
        <v>51</v>
      </c>
      <c r="E27" s="15">
        <v>270800</v>
      </c>
      <c r="F27" s="16">
        <v>0</v>
      </c>
      <c r="G27" s="16">
        <v>0</v>
      </c>
      <c r="H27" s="16">
        <v>260000</v>
      </c>
      <c r="I27" s="16">
        <v>0</v>
      </c>
      <c r="J27" s="16">
        <f t="shared" si="8"/>
        <v>260000</v>
      </c>
      <c r="K27" s="17">
        <f t="shared" si="7"/>
        <v>0</v>
      </c>
      <c r="L27" s="18">
        <f t="shared" si="4"/>
        <v>260000</v>
      </c>
      <c r="M27" s="18">
        <f t="shared" si="1"/>
        <v>10800</v>
      </c>
      <c r="N27" s="19">
        <f t="shared" si="5"/>
        <v>270800</v>
      </c>
      <c r="O27" s="18">
        <v>0</v>
      </c>
      <c r="P27" s="39">
        <f t="shared" si="3"/>
        <v>0</v>
      </c>
    </row>
    <row r="28" spans="1:16" x14ac:dyDescent="0.25">
      <c r="A28" s="38" t="s">
        <v>49</v>
      </c>
      <c r="B28" s="14" t="s">
        <v>48</v>
      </c>
      <c r="C28" s="14" t="s">
        <v>52</v>
      </c>
      <c r="D28" s="13" t="s">
        <v>56</v>
      </c>
      <c r="E28" s="15">
        <v>114800</v>
      </c>
      <c r="F28" s="16">
        <v>0</v>
      </c>
      <c r="G28" s="16">
        <v>0</v>
      </c>
      <c r="H28" s="16">
        <v>114800</v>
      </c>
      <c r="I28" s="16">
        <v>114800</v>
      </c>
      <c r="J28" s="16">
        <f t="shared" si="8"/>
        <v>114800</v>
      </c>
      <c r="K28" s="17">
        <f t="shared" si="7"/>
        <v>114800</v>
      </c>
      <c r="L28" s="18">
        <f t="shared" si="4"/>
        <v>0</v>
      </c>
      <c r="M28" s="18">
        <f t="shared" si="1"/>
        <v>0</v>
      </c>
      <c r="N28" s="19">
        <f t="shared" si="5"/>
        <v>0</v>
      </c>
      <c r="O28" s="18">
        <v>0</v>
      </c>
      <c r="P28" s="39">
        <f t="shared" si="3"/>
        <v>114800</v>
      </c>
    </row>
    <row r="29" spans="1:16" x14ac:dyDescent="0.25">
      <c r="A29" s="38" t="s">
        <v>49</v>
      </c>
      <c r="B29" s="14" t="s">
        <v>48</v>
      </c>
      <c r="C29" s="14" t="s">
        <v>53</v>
      </c>
      <c r="D29" s="13" t="s">
        <v>57</v>
      </c>
      <c r="E29" s="15">
        <v>3000</v>
      </c>
      <c r="F29" s="16">
        <v>0</v>
      </c>
      <c r="G29" s="16">
        <v>0</v>
      </c>
      <c r="H29" s="16">
        <v>0</v>
      </c>
      <c r="I29" s="16">
        <v>0</v>
      </c>
      <c r="J29" s="16">
        <f t="shared" si="8"/>
        <v>0</v>
      </c>
      <c r="K29" s="17">
        <f t="shared" si="7"/>
        <v>0</v>
      </c>
      <c r="L29" s="18">
        <f t="shared" si="4"/>
        <v>0</v>
      </c>
      <c r="M29" s="18">
        <f t="shared" si="1"/>
        <v>3000</v>
      </c>
      <c r="N29" s="19">
        <f t="shared" si="5"/>
        <v>3000</v>
      </c>
      <c r="O29" s="18">
        <v>0</v>
      </c>
      <c r="P29" s="39">
        <f t="shared" si="3"/>
        <v>0</v>
      </c>
    </row>
    <row r="30" spans="1:16" x14ac:dyDescent="0.25">
      <c r="A30" s="38" t="s">
        <v>49</v>
      </c>
      <c r="B30" s="14" t="s">
        <v>48</v>
      </c>
      <c r="C30" s="14" t="s">
        <v>54</v>
      </c>
      <c r="D30" s="13" t="s">
        <v>59</v>
      </c>
      <c r="E30" s="15">
        <v>8900</v>
      </c>
      <c r="F30" s="16">
        <v>0</v>
      </c>
      <c r="G30" s="16">
        <v>0</v>
      </c>
      <c r="H30" s="16">
        <v>0</v>
      </c>
      <c r="I30" s="16">
        <v>0</v>
      </c>
      <c r="J30" s="16">
        <f t="shared" si="8"/>
        <v>0</v>
      </c>
      <c r="K30" s="17">
        <f t="shared" si="7"/>
        <v>0</v>
      </c>
      <c r="L30" s="18">
        <f t="shared" si="4"/>
        <v>0</v>
      </c>
      <c r="M30" s="18">
        <f t="shared" si="1"/>
        <v>8900</v>
      </c>
      <c r="N30" s="19">
        <f t="shared" si="5"/>
        <v>8900</v>
      </c>
      <c r="O30" s="18">
        <v>0</v>
      </c>
      <c r="P30" s="39">
        <f t="shared" si="3"/>
        <v>0</v>
      </c>
    </row>
    <row r="31" spans="1:16" x14ac:dyDescent="0.25">
      <c r="A31" s="38" t="s">
        <v>49</v>
      </c>
      <c r="B31" s="14" t="s">
        <v>48</v>
      </c>
      <c r="C31" s="14" t="s">
        <v>55</v>
      </c>
      <c r="D31" s="13" t="s">
        <v>60</v>
      </c>
      <c r="E31" s="15">
        <v>9000</v>
      </c>
      <c r="F31" s="16">
        <v>0</v>
      </c>
      <c r="G31" s="16">
        <v>0</v>
      </c>
      <c r="H31" s="16">
        <v>2000</v>
      </c>
      <c r="I31" s="16">
        <v>0</v>
      </c>
      <c r="J31" s="16">
        <f t="shared" si="8"/>
        <v>2000</v>
      </c>
      <c r="K31" s="17">
        <f t="shared" si="7"/>
        <v>0</v>
      </c>
      <c r="L31" s="18">
        <f t="shared" si="4"/>
        <v>2000</v>
      </c>
      <c r="M31" s="18">
        <f t="shared" si="1"/>
        <v>7000</v>
      </c>
      <c r="N31" s="19">
        <f t="shared" si="5"/>
        <v>9000</v>
      </c>
      <c r="O31" s="18">
        <v>0</v>
      </c>
      <c r="P31" s="39">
        <f t="shared" si="3"/>
        <v>0</v>
      </c>
    </row>
    <row r="32" spans="1:16" x14ac:dyDescent="0.25">
      <c r="A32" s="38" t="s">
        <v>73</v>
      </c>
      <c r="B32" s="14" t="s">
        <v>61</v>
      </c>
      <c r="C32" s="14" t="s">
        <v>11</v>
      </c>
      <c r="D32" s="13" t="s">
        <v>47</v>
      </c>
      <c r="E32" s="15">
        <v>2400</v>
      </c>
      <c r="F32" s="16">
        <v>2196</v>
      </c>
      <c r="G32" s="16">
        <v>0</v>
      </c>
      <c r="H32" s="16">
        <v>204</v>
      </c>
      <c r="I32" s="16">
        <v>0</v>
      </c>
      <c r="J32" s="16">
        <f t="shared" si="8"/>
        <v>2400</v>
      </c>
      <c r="K32" s="17">
        <f t="shared" si="7"/>
        <v>0</v>
      </c>
      <c r="L32" s="18">
        <f t="shared" si="4"/>
        <v>2400</v>
      </c>
      <c r="M32" s="18">
        <f t="shared" si="1"/>
        <v>0</v>
      </c>
      <c r="N32" s="19">
        <f t="shared" si="5"/>
        <v>2400</v>
      </c>
      <c r="O32" s="18">
        <v>0</v>
      </c>
      <c r="P32" s="39">
        <f t="shared" si="3"/>
        <v>0</v>
      </c>
    </row>
    <row r="33" spans="1:17" x14ac:dyDescent="0.25">
      <c r="A33" s="38" t="s">
        <v>73</v>
      </c>
      <c r="B33" s="14" t="s">
        <v>61</v>
      </c>
      <c r="C33" s="14" t="s">
        <v>62</v>
      </c>
      <c r="D33" s="13" t="s">
        <v>74</v>
      </c>
      <c r="E33" s="15">
        <v>237470</v>
      </c>
      <c r="F33" s="16">
        <v>0</v>
      </c>
      <c r="G33" s="16">
        <v>0</v>
      </c>
      <c r="H33" s="16">
        <v>228000</v>
      </c>
      <c r="I33" s="16">
        <v>136000</v>
      </c>
      <c r="J33" s="16">
        <f t="shared" si="8"/>
        <v>228000</v>
      </c>
      <c r="K33" s="17">
        <f t="shared" si="7"/>
        <v>136000</v>
      </c>
      <c r="L33" s="18">
        <f t="shared" si="4"/>
        <v>92000</v>
      </c>
      <c r="M33" s="18">
        <f t="shared" si="1"/>
        <v>9470</v>
      </c>
      <c r="N33" s="19">
        <f t="shared" si="5"/>
        <v>101470</v>
      </c>
      <c r="O33" s="18">
        <v>0</v>
      </c>
      <c r="P33" s="39">
        <f t="shared" si="3"/>
        <v>136000</v>
      </c>
    </row>
    <row r="34" spans="1:17" x14ac:dyDescent="0.25">
      <c r="A34" s="38" t="s">
        <v>75</v>
      </c>
      <c r="B34" s="14" t="s">
        <v>63</v>
      </c>
      <c r="C34" s="14" t="s">
        <v>11</v>
      </c>
      <c r="D34" s="13" t="s">
        <v>47</v>
      </c>
      <c r="E34" s="15">
        <v>90000</v>
      </c>
      <c r="F34" s="16">
        <v>0</v>
      </c>
      <c r="G34" s="16">
        <v>0</v>
      </c>
      <c r="H34" s="16">
        <v>90000</v>
      </c>
      <c r="I34" s="16">
        <v>0</v>
      </c>
      <c r="J34" s="16">
        <f t="shared" si="8"/>
        <v>90000</v>
      </c>
      <c r="K34" s="17">
        <f t="shared" si="7"/>
        <v>0</v>
      </c>
      <c r="L34" s="18">
        <f t="shared" si="4"/>
        <v>90000</v>
      </c>
      <c r="M34" s="18">
        <f t="shared" si="1"/>
        <v>0</v>
      </c>
      <c r="N34" s="19">
        <f t="shared" si="5"/>
        <v>90000</v>
      </c>
      <c r="O34" s="18">
        <v>58000</v>
      </c>
      <c r="P34" s="39">
        <f t="shared" si="3"/>
        <v>58000</v>
      </c>
    </row>
    <row r="35" spans="1:17" x14ac:dyDescent="0.25">
      <c r="A35" s="38" t="s">
        <v>75</v>
      </c>
      <c r="B35" s="14" t="s">
        <v>63</v>
      </c>
      <c r="C35" s="14" t="s">
        <v>64</v>
      </c>
      <c r="D35" s="13" t="s">
        <v>76</v>
      </c>
      <c r="E35" s="15">
        <v>5300000</v>
      </c>
      <c r="F35" s="16">
        <v>0</v>
      </c>
      <c r="G35" s="16">
        <v>0</v>
      </c>
      <c r="H35" s="16">
        <v>5300000</v>
      </c>
      <c r="I35" s="16">
        <v>0</v>
      </c>
      <c r="J35" s="16">
        <f t="shared" si="8"/>
        <v>5300000</v>
      </c>
      <c r="K35" s="17">
        <f t="shared" si="7"/>
        <v>0</v>
      </c>
      <c r="L35" s="18">
        <f t="shared" si="4"/>
        <v>5300000</v>
      </c>
      <c r="M35" s="18">
        <f t="shared" si="1"/>
        <v>0</v>
      </c>
      <c r="N35" s="19">
        <f t="shared" si="5"/>
        <v>5300000</v>
      </c>
      <c r="O35" s="18">
        <v>2595000</v>
      </c>
      <c r="P35" s="39">
        <f t="shared" si="3"/>
        <v>2595000</v>
      </c>
      <c r="Q35" s="21" t="s">
        <v>77</v>
      </c>
    </row>
    <row r="36" spans="1:17" x14ac:dyDescent="0.25">
      <c r="A36" s="38" t="s">
        <v>75</v>
      </c>
      <c r="B36" s="14" t="s">
        <v>63</v>
      </c>
      <c r="C36" s="14" t="s">
        <v>65</v>
      </c>
      <c r="D36" s="13" t="s">
        <v>78</v>
      </c>
      <c r="E36" s="15">
        <v>601440</v>
      </c>
      <c r="F36" s="16">
        <v>0</v>
      </c>
      <c r="G36" s="16">
        <v>0</v>
      </c>
      <c r="H36" s="16">
        <v>601440</v>
      </c>
      <c r="I36" s="16">
        <v>0</v>
      </c>
      <c r="J36" s="16">
        <f t="shared" si="8"/>
        <v>601440</v>
      </c>
      <c r="K36" s="17">
        <f t="shared" si="7"/>
        <v>0</v>
      </c>
      <c r="L36" s="18">
        <f t="shared" si="4"/>
        <v>601440</v>
      </c>
      <c r="M36" s="18">
        <f t="shared" si="1"/>
        <v>0</v>
      </c>
      <c r="N36" s="19">
        <f t="shared" si="5"/>
        <v>601440</v>
      </c>
      <c r="O36" s="18">
        <v>360864</v>
      </c>
      <c r="P36" s="39">
        <f t="shared" si="3"/>
        <v>360864</v>
      </c>
      <c r="Q36" s="21" t="s">
        <v>79</v>
      </c>
    </row>
    <row r="37" spans="1:17" x14ac:dyDescent="0.25">
      <c r="A37" s="38" t="s">
        <v>75</v>
      </c>
      <c r="B37" s="14" t="s">
        <v>63</v>
      </c>
      <c r="C37" s="14" t="s">
        <v>66</v>
      </c>
      <c r="D37" s="13" t="s">
        <v>136</v>
      </c>
      <c r="E37" s="15">
        <v>148999.99</v>
      </c>
      <c r="F37" s="16">
        <v>0</v>
      </c>
      <c r="G37" s="16">
        <v>0</v>
      </c>
      <c r="H37" s="16">
        <v>148999.99</v>
      </c>
      <c r="I37" s="16">
        <v>0</v>
      </c>
      <c r="J37" s="16">
        <f t="shared" si="8"/>
        <v>148999.99</v>
      </c>
      <c r="K37" s="17">
        <f t="shared" si="7"/>
        <v>0</v>
      </c>
      <c r="L37" s="18">
        <f t="shared" si="4"/>
        <v>148999.99</v>
      </c>
      <c r="M37" s="18">
        <f t="shared" si="1"/>
        <v>0</v>
      </c>
      <c r="N37" s="19">
        <f t="shared" si="5"/>
        <v>148999.99</v>
      </c>
      <c r="O37" s="18">
        <v>35015.83</v>
      </c>
      <c r="P37" s="39">
        <f t="shared" si="3"/>
        <v>35015.83</v>
      </c>
      <c r="Q37" s="21" t="s">
        <v>79</v>
      </c>
    </row>
    <row r="38" spans="1:17" x14ac:dyDescent="0.25">
      <c r="A38" s="38" t="s">
        <v>75</v>
      </c>
      <c r="B38" s="14" t="s">
        <v>63</v>
      </c>
      <c r="C38" s="14" t="s">
        <v>67</v>
      </c>
      <c r="D38" s="13" t="s">
        <v>80</v>
      </c>
      <c r="E38" s="15">
        <v>144030</v>
      </c>
      <c r="F38" s="16">
        <v>0</v>
      </c>
      <c r="G38" s="16">
        <v>0</v>
      </c>
      <c r="H38" s="16">
        <v>144030</v>
      </c>
      <c r="I38" s="16">
        <v>0</v>
      </c>
      <c r="J38" s="16">
        <f t="shared" si="8"/>
        <v>144030</v>
      </c>
      <c r="K38" s="22">
        <f t="shared" si="7"/>
        <v>0</v>
      </c>
      <c r="L38" s="16">
        <f t="shared" si="4"/>
        <v>144030</v>
      </c>
      <c r="M38" s="16">
        <f t="shared" si="1"/>
        <v>0</v>
      </c>
      <c r="N38" s="23">
        <f t="shared" si="5"/>
        <v>144030</v>
      </c>
      <c r="O38" s="18">
        <v>144030</v>
      </c>
      <c r="P38" s="39">
        <f t="shared" si="3"/>
        <v>144030</v>
      </c>
      <c r="Q38" s="21" t="s">
        <v>79</v>
      </c>
    </row>
    <row r="39" spans="1:17" x14ac:dyDescent="0.25">
      <c r="A39" s="38" t="s">
        <v>75</v>
      </c>
      <c r="B39" s="14" t="s">
        <v>63</v>
      </c>
      <c r="C39" s="14" t="s">
        <v>68</v>
      </c>
      <c r="D39" s="13" t="s">
        <v>81</v>
      </c>
      <c r="E39" s="15">
        <v>500000</v>
      </c>
      <c r="F39" s="16">
        <v>0</v>
      </c>
      <c r="G39" s="16">
        <v>0</v>
      </c>
      <c r="H39" s="16">
        <v>500000</v>
      </c>
      <c r="I39" s="16">
        <v>0</v>
      </c>
      <c r="J39" s="16">
        <f t="shared" si="8"/>
        <v>500000</v>
      </c>
      <c r="K39" s="22">
        <f t="shared" si="7"/>
        <v>0</v>
      </c>
      <c r="L39" s="16">
        <f t="shared" si="4"/>
        <v>500000</v>
      </c>
      <c r="M39" s="16">
        <f t="shared" si="1"/>
        <v>0</v>
      </c>
      <c r="N39" s="23">
        <f t="shared" si="5"/>
        <v>500000</v>
      </c>
      <c r="O39" s="18">
        <v>499500</v>
      </c>
      <c r="P39" s="39">
        <f t="shared" si="3"/>
        <v>499500</v>
      </c>
      <c r="Q39" s="21" t="s">
        <v>79</v>
      </c>
    </row>
    <row r="40" spans="1:17" x14ac:dyDescent="0.25">
      <c r="A40" s="38" t="s">
        <v>75</v>
      </c>
      <c r="B40" s="14" t="s">
        <v>63</v>
      </c>
      <c r="C40" s="14" t="s">
        <v>69</v>
      </c>
      <c r="D40" s="13" t="s">
        <v>82</v>
      </c>
      <c r="E40" s="15">
        <v>20750</v>
      </c>
      <c r="F40" s="16">
        <v>0</v>
      </c>
      <c r="G40" s="16">
        <v>0</v>
      </c>
      <c r="H40" s="16">
        <v>20750</v>
      </c>
      <c r="I40" s="16">
        <v>0</v>
      </c>
      <c r="J40" s="16">
        <f t="shared" si="8"/>
        <v>20750</v>
      </c>
      <c r="K40" s="22">
        <f t="shared" si="7"/>
        <v>0</v>
      </c>
      <c r="L40" s="16">
        <f t="shared" si="4"/>
        <v>20750</v>
      </c>
      <c r="M40" s="16">
        <f t="shared" si="1"/>
        <v>0</v>
      </c>
      <c r="N40" s="23">
        <f t="shared" si="5"/>
        <v>20750</v>
      </c>
      <c r="O40" s="18">
        <v>20750</v>
      </c>
      <c r="P40" s="39">
        <f t="shared" si="3"/>
        <v>20750</v>
      </c>
      <c r="Q40" s="21" t="s">
        <v>79</v>
      </c>
    </row>
    <row r="41" spans="1:17" x14ac:dyDescent="0.25">
      <c r="A41" s="38" t="s">
        <v>83</v>
      </c>
      <c r="B41" s="14" t="s">
        <v>70</v>
      </c>
      <c r="C41" s="14" t="s">
        <v>11</v>
      </c>
      <c r="D41" s="13" t="s">
        <v>47</v>
      </c>
      <c r="E41" s="15">
        <v>148404.72</v>
      </c>
      <c r="F41" s="16">
        <v>97785</v>
      </c>
      <c r="G41" s="16">
        <v>0</v>
      </c>
      <c r="H41" s="16">
        <v>50619.72</v>
      </c>
      <c r="I41" s="16">
        <v>0</v>
      </c>
      <c r="J41" s="16">
        <f t="shared" si="8"/>
        <v>148404.72</v>
      </c>
      <c r="K41" s="22">
        <f t="shared" si="7"/>
        <v>0</v>
      </c>
      <c r="L41" s="16">
        <f t="shared" si="4"/>
        <v>148404.72</v>
      </c>
      <c r="M41" s="16">
        <f t="shared" si="1"/>
        <v>0</v>
      </c>
      <c r="N41" s="23">
        <f t="shared" si="5"/>
        <v>148404.72</v>
      </c>
      <c r="O41" s="18">
        <v>0</v>
      </c>
      <c r="P41" s="39">
        <f t="shared" si="3"/>
        <v>0</v>
      </c>
    </row>
    <row r="42" spans="1:17" x14ac:dyDescent="0.25">
      <c r="A42" s="38" t="s">
        <v>83</v>
      </c>
      <c r="B42" s="14" t="s">
        <v>71</v>
      </c>
      <c r="C42" s="14" t="s">
        <v>10</v>
      </c>
      <c r="D42" s="13" t="s">
        <v>84</v>
      </c>
      <c r="E42" s="15">
        <v>1250</v>
      </c>
      <c r="F42" s="16">
        <v>0</v>
      </c>
      <c r="G42" s="16">
        <v>0</v>
      </c>
      <c r="H42" s="16">
        <v>1000</v>
      </c>
      <c r="I42" s="16">
        <v>0</v>
      </c>
      <c r="J42" s="16">
        <f t="shared" si="8"/>
        <v>1000</v>
      </c>
      <c r="K42" s="22">
        <f t="shared" si="7"/>
        <v>0</v>
      </c>
      <c r="L42" s="16">
        <f t="shared" si="4"/>
        <v>1000</v>
      </c>
      <c r="M42" s="16">
        <f t="shared" si="1"/>
        <v>250</v>
      </c>
      <c r="N42" s="23">
        <f t="shared" si="5"/>
        <v>1250</v>
      </c>
      <c r="O42" s="18">
        <v>0</v>
      </c>
      <c r="P42" s="39">
        <f t="shared" si="3"/>
        <v>0</v>
      </c>
    </row>
    <row r="43" spans="1:17" x14ac:dyDescent="0.25">
      <c r="A43" s="38" t="s">
        <v>83</v>
      </c>
      <c r="B43" s="14" t="s">
        <v>70</v>
      </c>
      <c r="C43" s="14" t="s">
        <v>72</v>
      </c>
      <c r="D43" s="13" t="s">
        <v>85</v>
      </c>
      <c r="E43" s="15">
        <v>56635</v>
      </c>
      <c r="F43" s="16">
        <v>21500</v>
      </c>
      <c r="G43" s="16">
        <v>10000</v>
      </c>
      <c r="H43" s="16">
        <v>23000</v>
      </c>
      <c r="I43" s="16">
        <v>0</v>
      </c>
      <c r="J43" s="16">
        <f t="shared" si="8"/>
        <v>44500</v>
      </c>
      <c r="K43" s="22">
        <f t="shared" si="7"/>
        <v>10000</v>
      </c>
      <c r="L43" s="16">
        <f t="shared" si="4"/>
        <v>34500</v>
      </c>
      <c r="M43" s="16">
        <f t="shared" si="1"/>
        <v>12135</v>
      </c>
      <c r="N43" s="23">
        <f t="shared" si="5"/>
        <v>46635</v>
      </c>
      <c r="O43" s="18">
        <v>0</v>
      </c>
      <c r="P43" s="39">
        <f t="shared" si="3"/>
        <v>10000</v>
      </c>
    </row>
    <row r="44" spans="1:17" x14ac:dyDescent="0.25">
      <c r="A44" s="38" t="s">
        <v>88</v>
      </c>
      <c r="B44" s="14" t="s">
        <v>86</v>
      </c>
      <c r="C44" s="14" t="s">
        <v>87</v>
      </c>
      <c r="D44" s="13" t="s">
        <v>47</v>
      </c>
      <c r="E44" s="15">
        <v>42648</v>
      </c>
      <c r="F44" s="16">
        <v>21053</v>
      </c>
      <c r="G44" s="16">
        <v>0</v>
      </c>
      <c r="H44" s="16">
        <v>21595</v>
      </c>
      <c r="I44" s="16">
        <v>0</v>
      </c>
      <c r="J44" s="16">
        <f t="shared" si="8"/>
        <v>42648</v>
      </c>
      <c r="K44" s="22">
        <f t="shared" si="7"/>
        <v>0</v>
      </c>
      <c r="L44" s="16">
        <f t="shared" si="4"/>
        <v>42648</v>
      </c>
      <c r="M44" s="16">
        <f t="shared" si="1"/>
        <v>0</v>
      </c>
      <c r="N44" s="23">
        <f t="shared" si="5"/>
        <v>42648</v>
      </c>
      <c r="O44" s="18">
        <v>0</v>
      </c>
      <c r="P44" s="39">
        <f t="shared" si="3"/>
        <v>0</v>
      </c>
    </row>
    <row r="45" spans="1:17" x14ac:dyDescent="0.25">
      <c r="A45" s="38" t="s">
        <v>88</v>
      </c>
      <c r="B45" s="14" t="s">
        <v>91</v>
      </c>
      <c r="C45" s="14" t="s">
        <v>89</v>
      </c>
      <c r="D45" s="13" t="s">
        <v>92</v>
      </c>
      <c r="E45" s="15">
        <v>4350</v>
      </c>
      <c r="F45" s="16">
        <v>3300</v>
      </c>
      <c r="G45" s="16">
        <v>0</v>
      </c>
      <c r="H45" s="16">
        <v>1050</v>
      </c>
      <c r="I45" s="16">
        <v>0</v>
      </c>
      <c r="J45" s="16">
        <f t="shared" si="8"/>
        <v>4350</v>
      </c>
      <c r="K45" s="22">
        <f t="shared" si="7"/>
        <v>0</v>
      </c>
      <c r="L45" s="16">
        <f t="shared" si="4"/>
        <v>4350</v>
      </c>
      <c r="M45" s="16">
        <f t="shared" si="1"/>
        <v>0</v>
      </c>
      <c r="N45" s="23">
        <f t="shared" si="5"/>
        <v>4350</v>
      </c>
      <c r="O45" s="18">
        <v>0</v>
      </c>
      <c r="P45" s="39">
        <f t="shared" si="3"/>
        <v>0</v>
      </c>
    </row>
    <row r="46" spans="1:17" x14ac:dyDescent="0.25">
      <c r="A46" s="38" t="s">
        <v>88</v>
      </c>
      <c r="B46" s="14" t="s">
        <v>91</v>
      </c>
      <c r="C46" s="14" t="s">
        <v>90</v>
      </c>
      <c r="D46" s="13" t="s">
        <v>93</v>
      </c>
      <c r="E46" s="15">
        <v>480994.69</v>
      </c>
      <c r="F46" s="16">
        <v>8500</v>
      </c>
      <c r="G46" s="16">
        <v>8500</v>
      </c>
      <c r="H46" s="16">
        <v>400000</v>
      </c>
      <c r="I46" s="16">
        <v>400000</v>
      </c>
      <c r="J46" s="16">
        <f t="shared" si="8"/>
        <v>408500</v>
      </c>
      <c r="K46" s="22">
        <f t="shared" si="7"/>
        <v>408500</v>
      </c>
      <c r="L46" s="16">
        <f t="shared" si="4"/>
        <v>0</v>
      </c>
      <c r="M46" s="16">
        <f t="shared" si="1"/>
        <v>72494.69</v>
      </c>
      <c r="N46" s="23">
        <f t="shared" si="5"/>
        <v>72494.69</v>
      </c>
      <c r="O46" s="18">
        <v>0</v>
      </c>
      <c r="P46" s="39">
        <f t="shared" si="3"/>
        <v>408500</v>
      </c>
    </row>
    <row r="47" spans="1:17" x14ac:dyDescent="0.25">
      <c r="A47" s="38" t="s">
        <v>94</v>
      </c>
      <c r="B47" s="14" t="s">
        <v>95</v>
      </c>
      <c r="C47" s="14" t="s">
        <v>22</v>
      </c>
      <c r="D47" s="13" t="s">
        <v>97</v>
      </c>
      <c r="E47" s="15">
        <v>1102400</v>
      </c>
      <c r="F47" s="16">
        <v>0</v>
      </c>
      <c r="G47" s="16">
        <v>0</v>
      </c>
      <c r="H47" s="16">
        <v>454400</v>
      </c>
      <c r="I47" s="16">
        <v>20200</v>
      </c>
      <c r="J47" s="16">
        <f t="shared" si="8"/>
        <v>454400</v>
      </c>
      <c r="K47" s="22">
        <f t="shared" si="7"/>
        <v>20200</v>
      </c>
      <c r="L47" s="16">
        <f t="shared" si="4"/>
        <v>434200</v>
      </c>
      <c r="M47" s="16">
        <f t="shared" si="1"/>
        <v>648000</v>
      </c>
      <c r="N47" s="23">
        <f t="shared" si="5"/>
        <v>1082200</v>
      </c>
      <c r="O47" s="18">
        <v>0</v>
      </c>
      <c r="P47" s="39">
        <f t="shared" si="3"/>
        <v>20200</v>
      </c>
    </row>
    <row r="48" spans="1:17" x14ac:dyDescent="0.25">
      <c r="A48" s="38" t="s">
        <v>94</v>
      </c>
      <c r="B48" s="14" t="s">
        <v>95</v>
      </c>
      <c r="C48" s="14" t="s">
        <v>98</v>
      </c>
      <c r="D48" s="13" t="s">
        <v>99</v>
      </c>
      <c r="E48" s="15">
        <v>336000</v>
      </c>
      <c r="F48" s="16">
        <v>0</v>
      </c>
      <c r="G48" s="16">
        <v>0</v>
      </c>
      <c r="H48" s="16">
        <v>0</v>
      </c>
      <c r="I48" s="16">
        <v>0</v>
      </c>
      <c r="J48" s="16">
        <f t="shared" si="8"/>
        <v>0</v>
      </c>
      <c r="K48" s="22">
        <f t="shared" si="7"/>
        <v>0</v>
      </c>
      <c r="L48" s="16">
        <f t="shared" si="4"/>
        <v>0</v>
      </c>
      <c r="M48" s="16">
        <f t="shared" si="1"/>
        <v>336000</v>
      </c>
      <c r="N48" s="23">
        <f t="shared" si="5"/>
        <v>336000</v>
      </c>
      <c r="O48" s="18">
        <v>0</v>
      </c>
      <c r="P48" s="39">
        <f t="shared" si="3"/>
        <v>0</v>
      </c>
    </row>
    <row r="49" spans="1:17" x14ac:dyDescent="0.25">
      <c r="A49" s="38" t="s">
        <v>94</v>
      </c>
      <c r="B49" s="14" t="s">
        <v>96</v>
      </c>
      <c r="C49" s="14" t="s">
        <v>100</v>
      </c>
      <c r="D49" s="13" t="s">
        <v>101</v>
      </c>
      <c r="E49" s="15">
        <v>1793200</v>
      </c>
      <c r="F49" s="16">
        <v>3200</v>
      </c>
      <c r="G49" s="16">
        <v>0</v>
      </c>
      <c r="H49" s="16">
        <v>1769000</v>
      </c>
      <c r="I49" s="16">
        <v>250000</v>
      </c>
      <c r="J49" s="16">
        <f t="shared" si="8"/>
        <v>1772200</v>
      </c>
      <c r="K49" s="22">
        <f t="shared" si="7"/>
        <v>250000</v>
      </c>
      <c r="L49" s="16">
        <f t="shared" si="4"/>
        <v>1522200</v>
      </c>
      <c r="M49" s="16">
        <f t="shared" si="1"/>
        <v>21000</v>
      </c>
      <c r="N49" s="23">
        <f t="shared" si="5"/>
        <v>1543200</v>
      </c>
      <c r="O49" s="18">
        <v>0</v>
      </c>
      <c r="P49" s="39">
        <f t="shared" si="3"/>
        <v>250000</v>
      </c>
    </row>
    <row r="50" spans="1:17" x14ac:dyDescent="0.25">
      <c r="A50" s="38" t="s">
        <v>94</v>
      </c>
      <c r="B50" s="14" t="s">
        <v>96</v>
      </c>
      <c r="C50" s="14" t="s">
        <v>69</v>
      </c>
      <c r="D50" s="13" t="s">
        <v>82</v>
      </c>
      <c r="E50" s="15">
        <v>419300</v>
      </c>
      <c r="F50" s="16">
        <v>0</v>
      </c>
      <c r="G50" s="16">
        <v>0</v>
      </c>
      <c r="H50" s="16">
        <v>369000</v>
      </c>
      <c r="I50" s="16">
        <v>2000</v>
      </c>
      <c r="J50" s="16">
        <f t="shared" si="8"/>
        <v>369000</v>
      </c>
      <c r="K50" s="22">
        <f t="shared" si="7"/>
        <v>2000</v>
      </c>
      <c r="L50" s="16">
        <f t="shared" si="4"/>
        <v>367000</v>
      </c>
      <c r="M50" s="16">
        <f t="shared" si="1"/>
        <v>50300</v>
      </c>
      <c r="N50" s="23">
        <f t="shared" si="5"/>
        <v>417300</v>
      </c>
      <c r="O50" s="18">
        <v>0</v>
      </c>
      <c r="P50" s="39">
        <f t="shared" si="3"/>
        <v>2000</v>
      </c>
    </row>
    <row r="51" spans="1:17" x14ac:dyDescent="0.25">
      <c r="A51" s="38" t="s">
        <v>94</v>
      </c>
      <c r="B51" s="14" t="s">
        <v>96</v>
      </c>
      <c r="C51" s="14" t="s">
        <v>62</v>
      </c>
      <c r="D51" s="13" t="s">
        <v>102</v>
      </c>
      <c r="E51" s="15">
        <v>2590</v>
      </c>
      <c r="F51" s="16">
        <v>0</v>
      </c>
      <c r="G51" s="16">
        <v>0</v>
      </c>
      <c r="H51" s="16">
        <v>0</v>
      </c>
      <c r="I51" s="16">
        <v>0</v>
      </c>
      <c r="J51" s="16">
        <f t="shared" si="8"/>
        <v>0</v>
      </c>
      <c r="K51" s="22">
        <f t="shared" si="7"/>
        <v>0</v>
      </c>
      <c r="L51" s="16">
        <f t="shared" si="4"/>
        <v>0</v>
      </c>
      <c r="M51" s="16">
        <f t="shared" si="1"/>
        <v>2590</v>
      </c>
      <c r="N51" s="23">
        <f t="shared" si="5"/>
        <v>2590</v>
      </c>
      <c r="O51" s="18">
        <v>0</v>
      </c>
      <c r="P51" s="39">
        <f t="shared" si="3"/>
        <v>0</v>
      </c>
    </row>
    <row r="52" spans="1:17" x14ac:dyDescent="0.25">
      <c r="A52" s="38" t="s">
        <v>94</v>
      </c>
      <c r="B52" s="14" t="s">
        <v>96</v>
      </c>
      <c r="C52" s="14" t="s">
        <v>103</v>
      </c>
      <c r="D52" s="13" t="s">
        <v>104</v>
      </c>
      <c r="E52" s="15">
        <v>200</v>
      </c>
      <c r="F52" s="16">
        <v>0</v>
      </c>
      <c r="G52" s="16">
        <v>0</v>
      </c>
      <c r="H52" s="16">
        <v>0</v>
      </c>
      <c r="I52" s="16">
        <v>0</v>
      </c>
      <c r="J52" s="16">
        <f t="shared" si="8"/>
        <v>0</v>
      </c>
      <c r="K52" s="22">
        <f t="shared" si="7"/>
        <v>0</v>
      </c>
      <c r="L52" s="16">
        <f t="shared" si="4"/>
        <v>0</v>
      </c>
      <c r="M52" s="16">
        <f t="shared" si="1"/>
        <v>200</v>
      </c>
      <c r="N52" s="23">
        <f t="shared" si="5"/>
        <v>200</v>
      </c>
      <c r="O52" s="18">
        <v>0</v>
      </c>
      <c r="P52" s="39">
        <f t="shared" si="3"/>
        <v>0</v>
      </c>
    </row>
    <row r="53" spans="1:17" x14ac:dyDescent="0.25">
      <c r="A53" s="38" t="s">
        <v>106</v>
      </c>
      <c r="B53" s="14" t="s">
        <v>105</v>
      </c>
      <c r="C53" s="14" t="s">
        <v>11</v>
      </c>
      <c r="D53" s="13" t="s">
        <v>47</v>
      </c>
      <c r="E53" s="15">
        <v>438635</v>
      </c>
      <c r="F53" s="16">
        <v>0</v>
      </c>
      <c r="G53" s="16">
        <v>0</v>
      </c>
      <c r="H53" s="16">
        <v>438635</v>
      </c>
      <c r="I53" s="16">
        <v>0</v>
      </c>
      <c r="J53" s="16">
        <f t="shared" si="8"/>
        <v>438635</v>
      </c>
      <c r="K53" s="22">
        <f t="shared" si="7"/>
        <v>0</v>
      </c>
      <c r="L53" s="16">
        <f t="shared" si="4"/>
        <v>438635</v>
      </c>
      <c r="M53" s="16">
        <f t="shared" si="1"/>
        <v>0</v>
      </c>
      <c r="N53" s="23">
        <f t="shared" si="5"/>
        <v>438635</v>
      </c>
      <c r="O53" s="18">
        <v>0</v>
      </c>
      <c r="P53" s="39">
        <f t="shared" si="3"/>
        <v>0</v>
      </c>
    </row>
    <row r="54" spans="1:17" x14ac:dyDescent="0.25">
      <c r="A54" s="38" t="s">
        <v>106</v>
      </c>
      <c r="B54" s="14" t="s">
        <v>107</v>
      </c>
      <c r="C54" s="14" t="s">
        <v>108</v>
      </c>
      <c r="D54" s="13" t="s">
        <v>109</v>
      </c>
      <c r="E54" s="15">
        <v>224733</v>
      </c>
      <c r="F54" s="16">
        <v>8300</v>
      </c>
      <c r="G54" s="16">
        <v>1000</v>
      </c>
      <c r="H54" s="16">
        <v>216433</v>
      </c>
      <c r="I54" s="16">
        <v>46340</v>
      </c>
      <c r="J54" s="16">
        <f t="shared" si="8"/>
        <v>224733</v>
      </c>
      <c r="K54" s="22">
        <f t="shared" si="7"/>
        <v>47340</v>
      </c>
      <c r="L54" s="16">
        <f t="shared" si="4"/>
        <v>177393</v>
      </c>
      <c r="M54" s="16">
        <f t="shared" si="1"/>
        <v>0</v>
      </c>
      <c r="N54" s="23">
        <f t="shared" si="5"/>
        <v>177393</v>
      </c>
      <c r="O54" s="18">
        <v>0</v>
      </c>
      <c r="P54" s="39">
        <f t="shared" si="3"/>
        <v>47340</v>
      </c>
    </row>
    <row r="55" spans="1:17" x14ac:dyDescent="0.25">
      <c r="A55" s="38" t="s">
        <v>106</v>
      </c>
      <c r="B55" s="14" t="s">
        <v>105</v>
      </c>
      <c r="C55" s="14" t="s">
        <v>110</v>
      </c>
      <c r="D55" s="13" t="s">
        <v>111</v>
      </c>
      <c r="E55" s="15">
        <v>436860</v>
      </c>
      <c r="F55" s="16">
        <v>6660</v>
      </c>
      <c r="G55" s="16">
        <v>0</v>
      </c>
      <c r="H55" s="16">
        <v>427000</v>
      </c>
      <c r="I55" s="16">
        <v>0</v>
      </c>
      <c r="J55" s="16">
        <f t="shared" si="8"/>
        <v>433660</v>
      </c>
      <c r="K55" s="22">
        <f t="shared" si="7"/>
        <v>0</v>
      </c>
      <c r="L55" s="16">
        <f t="shared" si="4"/>
        <v>433660</v>
      </c>
      <c r="M55" s="16">
        <f t="shared" si="1"/>
        <v>3200</v>
      </c>
      <c r="N55" s="23">
        <f t="shared" si="5"/>
        <v>436860</v>
      </c>
      <c r="O55" s="18">
        <v>0</v>
      </c>
      <c r="P55" s="39">
        <f t="shared" si="3"/>
        <v>0</v>
      </c>
    </row>
    <row r="56" spans="1:17" x14ac:dyDescent="0.25">
      <c r="A56" s="38" t="s">
        <v>113</v>
      </c>
      <c r="B56" s="14" t="s">
        <v>112</v>
      </c>
      <c r="C56" s="14" t="s">
        <v>89</v>
      </c>
      <c r="D56" s="13" t="s">
        <v>114</v>
      </c>
      <c r="E56" s="15">
        <v>916850</v>
      </c>
      <c r="F56" s="16">
        <v>296400</v>
      </c>
      <c r="G56" s="16">
        <v>278600</v>
      </c>
      <c r="H56" s="16">
        <v>564500</v>
      </c>
      <c r="I56" s="16">
        <v>564500</v>
      </c>
      <c r="J56" s="16">
        <f t="shared" si="8"/>
        <v>860900</v>
      </c>
      <c r="K56" s="22">
        <f t="shared" si="7"/>
        <v>843100</v>
      </c>
      <c r="L56" s="16">
        <f t="shared" si="4"/>
        <v>17800</v>
      </c>
      <c r="M56" s="16">
        <f t="shared" si="1"/>
        <v>55950</v>
      </c>
      <c r="N56" s="23">
        <f t="shared" si="5"/>
        <v>73750</v>
      </c>
      <c r="O56" s="18">
        <v>0</v>
      </c>
      <c r="P56" s="39">
        <f t="shared" si="3"/>
        <v>843100</v>
      </c>
    </row>
    <row r="57" spans="1:17" x14ac:dyDescent="0.25">
      <c r="A57" s="38" t="s">
        <v>116</v>
      </c>
      <c r="B57" s="14" t="s">
        <v>115</v>
      </c>
      <c r="C57" s="14" t="s">
        <v>89</v>
      </c>
      <c r="D57" s="13" t="s">
        <v>114</v>
      </c>
      <c r="E57" s="15">
        <v>48589.9</v>
      </c>
      <c r="F57" s="16">
        <v>31492</v>
      </c>
      <c r="G57" s="16">
        <v>19800</v>
      </c>
      <c r="H57" s="16">
        <v>0</v>
      </c>
      <c r="I57" s="16">
        <v>0</v>
      </c>
      <c r="J57" s="16">
        <f t="shared" si="8"/>
        <v>31492</v>
      </c>
      <c r="K57" s="22">
        <f t="shared" si="7"/>
        <v>19800</v>
      </c>
      <c r="L57" s="16">
        <f t="shared" si="4"/>
        <v>11692</v>
      </c>
      <c r="M57" s="16">
        <f t="shared" si="1"/>
        <v>17097.900000000001</v>
      </c>
      <c r="N57" s="23">
        <f t="shared" si="5"/>
        <v>28789.9</v>
      </c>
      <c r="O57" s="18">
        <v>0</v>
      </c>
      <c r="P57" s="39">
        <f t="shared" si="3"/>
        <v>19800</v>
      </c>
    </row>
    <row r="58" spans="1:17" x14ac:dyDescent="0.25">
      <c r="A58" s="38" t="s">
        <v>118</v>
      </c>
      <c r="B58" s="14" t="s">
        <v>117</v>
      </c>
      <c r="C58" s="14" t="s">
        <v>11</v>
      </c>
      <c r="D58" s="13" t="s">
        <v>47</v>
      </c>
      <c r="E58" s="15">
        <v>8500</v>
      </c>
      <c r="F58" s="16">
        <v>0</v>
      </c>
      <c r="G58" s="16">
        <v>0</v>
      </c>
      <c r="H58" s="16">
        <v>8500</v>
      </c>
      <c r="I58" s="16">
        <v>0</v>
      </c>
      <c r="J58" s="16">
        <f t="shared" si="8"/>
        <v>8500</v>
      </c>
      <c r="K58" s="22">
        <f t="shared" si="7"/>
        <v>0</v>
      </c>
      <c r="L58" s="16">
        <f t="shared" si="4"/>
        <v>8500</v>
      </c>
      <c r="M58" s="16">
        <f t="shared" si="1"/>
        <v>0</v>
      </c>
      <c r="N58" s="23">
        <f t="shared" si="5"/>
        <v>8500</v>
      </c>
      <c r="O58" s="18">
        <v>0</v>
      </c>
      <c r="P58" s="39">
        <f t="shared" si="3"/>
        <v>0</v>
      </c>
    </row>
    <row r="59" spans="1:17" x14ac:dyDescent="0.25">
      <c r="A59" s="38" t="s">
        <v>118</v>
      </c>
      <c r="B59" s="14" t="s">
        <v>117</v>
      </c>
      <c r="C59" s="14" t="s">
        <v>89</v>
      </c>
      <c r="D59" s="13" t="s">
        <v>114</v>
      </c>
      <c r="E59" s="15">
        <v>183674</v>
      </c>
      <c r="F59" s="16">
        <v>85000</v>
      </c>
      <c r="G59" s="16">
        <v>70000</v>
      </c>
      <c r="H59" s="16">
        <v>0</v>
      </c>
      <c r="I59" s="16">
        <v>0</v>
      </c>
      <c r="J59" s="16">
        <f t="shared" si="8"/>
        <v>85000</v>
      </c>
      <c r="K59" s="22">
        <f t="shared" si="7"/>
        <v>70000</v>
      </c>
      <c r="L59" s="16">
        <f t="shared" si="4"/>
        <v>15000</v>
      </c>
      <c r="M59" s="16">
        <f t="shared" si="1"/>
        <v>98674</v>
      </c>
      <c r="N59" s="23">
        <f t="shared" si="5"/>
        <v>113674</v>
      </c>
      <c r="O59" s="18">
        <v>0</v>
      </c>
      <c r="P59" s="39">
        <f t="shared" si="3"/>
        <v>70000</v>
      </c>
    </row>
    <row r="60" spans="1:17" x14ac:dyDescent="0.25">
      <c r="A60" s="40" t="s">
        <v>119</v>
      </c>
      <c r="B60" s="25" t="s">
        <v>120</v>
      </c>
      <c r="C60" s="25" t="s">
        <v>22</v>
      </c>
      <c r="D60" s="24" t="s">
        <v>97</v>
      </c>
      <c r="E60" s="26">
        <v>203900</v>
      </c>
      <c r="F60" s="27">
        <v>0</v>
      </c>
      <c r="G60" s="27">
        <v>0</v>
      </c>
      <c r="H60" s="27">
        <v>203900</v>
      </c>
      <c r="I60" s="27">
        <v>186220</v>
      </c>
      <c r="J60" s="27">
        <f t="shared" si="8"/>
        <v>203900</v>
      </c>
      <c r="K60" s="28">
        <f t="shared" si="7"/>
        <v>186220</v>
      </c>
      <c r="L60" s="27">
        <f t="shared" si="4"/>
        <v>17680</v>
      </c>
      <c r="M60" s="27">
        <f t="shared" si="1"/>
        <v>0</v>
      </c>
      <c r="N60" s="29">
        <f t="shared" si="5"/>
        <v>17680</v>
      </c>
      <c r="O60" s="30">
        <v>0</v>
      </c>
      <c r="P60" s="41">
        <f t="shared" si="3"/>
        <v>186220</v>
      </c>
    </row>
    <row r="61" spans="1:17" s="31" customFormat="1" ht="15.75" thickBot="1" x14ac:dyDescent="0.3">
      <c r="A61" s="42" t="s">
        <v>2</v>
      </c>
      <c r="B61" s="43"/>
      <c r="C61" s="43"/>
      <c r="D61" s="44"/>
      <c r="E61" s="45">
        <f t="shared" ref="E61:P61" si="9">SUM(E4:E60)</f>
        <v>24198282.999999996</v>
      </c>
      <c r="F61" s="46">
        <f t="shared" si="9"/>
        <v>3439296.18</v>
      </c>
      <c r="G61" s="46">
        <f t="shared" si="9"/>
        <v>2004081.47</v>
      </c>
      <c r="H61" s="46">
        <f t="shared" si="9"/>
        <v>18962810.050000001</v>
      </c>
      <c r="I61" s="46">
        <f t="shared" si="9"/>
        <v>3644590</v>
      </c>
      <c r="J61" s="46">
        <f t="shared" si="9"/>
        <v>22402106.229999997</v>
      </c>
      <c r="K61" s="47">
        <f t="shared" si="9"/>
        <v>5648671.4700000007</v>
      </c>
      <c r="L61" s="46">
        <f t="shared" si="9"/>
        <v>16753434.760000002</v>
      </c>
      <c r="M61" s="46">
        <f t="shared" si="9"/>
        <v>1796176.7699999998</v>
      </c>
      <c r="N61" s="46">
        <f t="shared" si="9"/>
        <v>18549611.530000001</v>
      </c>
      <c r="O61" s="46">
        <f t="shared" si="9"/>
        <v>3713159.83</v>
      </c>
      <c r="P61" s="48">
        <f t="shared" si="9"/>
        <v>9361831.3000000007</v>
      </c>
      <c r="Q61" s="36"/>
    </row>
  </sheetData>
  <mergeCells count="1">
    <mergeCell ref="A1:P1"/>
  </mergeCells>
  <phoneticPr fontId="2" type="noConversion"/>
  <printOptions headings="1"/>
  <pageMargins left="0.31496062992125984" right="0.31496062992125984" top="0.35433070866141736" bottom="0.35433070866141736" header="0.31496062992125984" footer="0.31496062992125984"/>
  <pageSetup paperSize="8" scale="81" fitToHeight="2" orientation="landscape" r:id="rId1"/>
  <headerFooter>
    <oddFooter>&amp;L&amp;Z&amp;F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POR DENOMINAC. PROGRAMA</vt:lpstr>
      <vt:lpstr>POR Nº PROGRAMA </vt:lpstr>
      <vt:lpstr>Hoja1</vt:lpstr>
      <vt:lpstr>Hoja1!Área_de_impresión</vt:lpstr>
      <vt:lpstr>'POR DENOMINAC. PROGRAMA'!Área_de_impresión</vt:lpstr>
      <vt:lpstr>'POR Nº PROGRAMA '!Área_de_impresión</vt:lpstr>
      <vt:lpstr>'POR DENOMINAC. PROGRAMA'!Títulos_a_imprimir</vt:lpstr>
      <vt:lpstr>'POR Nº PROGRAMA '!Títulos_a_imprimir</vt:lpstr>
    </vt:vector>
  </TitlesOfParts>
  <Company>Generalitat Valenciana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CORTEZON SAEZ, ISABEL</dc:creator>
  <cp:lastModifiedBy>DELGADO DE LAS MARINAS, JULIÁN</cp:lastModifiedBy>
  <cp:lastPrinted>2021-06-25T07:58:55Z</cp:lastPrinted>
  <dcterms:created xsi:type="dcterms:W3CDTF">2021-06-07T12:54:05Z</dcterms:created>
  <dcterms:modified xsi:type="dcterms:W3CDTF">2021-07-02T10:29:47Z</dcterms:modified>
</cp:coreProperties>
</file>