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updateLinks="always"/>
  <mc:AlternateContent xmlns:mc="http://schemas.openxmlformats.org/markup-compatibility/2006">
    <mc:Choice Requires="x15">
      <x15ac:absPath xmlns:x15ac="http://schemas.microsoft.com/office/spreadsheetml/2010/11/ac" url="C:\Users\D29183936H\Desktop\CAG\INFORMES EJECUCIÓN MRR\MAYO 22\"/>
    </mc:Choice>
  </mc:AlternateContent>
  <xr:revisionPtr revIDLastSave="0" documentId="8_{17108851-33C6-4F15-9A3B-1EFB0F2AC29F}" xr6:coauthVersionLast="47" xr6:coauthVersionMax="47" xr10:uidLastSave="{00000000-0000-0000-0000-000000000000}"/>
  <bookViews>
    <workbookView xWindow="-120" yWindow="-120" windowWidth="29040" windowHeight="15840" activeTab="1" xr2:uid="{00000000-000D-0000-FFFF-FFFF00000000}"/>
  </bookViews>
  <sheets>
    <sheet name="consulta1.CONVOCATORIAS" sheetId="7" r:id="rId1"/>
    <sheet name="consulta2.CONVOCATORIAS" sheetId="6" r:id="rId2"/>
    <sheet name="GVA" sheetId="4" r:id="rId3"/>
    <sheet name="AUX" sheetId="8" r:id="rId4"/>
    <sheet name="Hoja2" sheetId="2" state="hidden" r:id="rId5"/>
  </sheets>
  <calcPr calcId="191029"/>
  <pivotCaches>
    <pivotCache cacheId="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 i="4" l="1"/>
  <c r="R4" i="4"/>
  <c r="R37" i="4"/>
  <c r="R38" i="4"/>
  <c r="R9" i="4"/>
  <c r="R39" i="4"/>
  <c r="R27" i="4"/>
  <c r="R28" i="4"/>
  <c r="Q34" i="4" l="1"/>
  <c r="R34" i="4" s="1"/>
  <c r="Q35" i="4" l="1"/>
  <c r="R35" i="4" s="1"/>
  <c r="Q26" i="4" l="1"/>
  <c r="R26" i="4" s="1"/>
  <c r="Q30" i="4" l="1"/>
  <c r="R30" i="4" s="1"/>
  <c r="AJ22" i="4" l="1"/>
  <c r="AJ21" i="4"/>
  <c r="Q21" i="4"/>
  <c r="R21" i="4" s="1"/>
  <c r="Q22" i="4"/>
  <c r="R22" i="4" s="1"/>
  <c r="Q23" i="4" l="1"/>
  <c r="R23" i="4" s="1"/>
  <c r="Q12" i="4" l="1"/>
  <c r="R12" i="4" s="1"/>
  <c r="Q14" i="4" l="1"/>
  <c r="R14" i="4" s="1"/>
  <c r="Q15" i="4"/>
  <c r="R15" i="4" s="1"/>
  <c r="Q16" i="4"/>
  <c r="R16" i="4" s="1"/>
  <c r="AJ9" i="4" l="1"/>
  <c r="Q17" i="4" l="1"/>
  <c r="R17" i="4" s="1"/>
  <c r="Q13" i="4"/>
  <c r="R13" i="4" s="1"/>
  <c r="Q29" i="4" l="1"/>
  <c r="R29" i="4" s="1"/>
  <c r="Q8" i="4" l="1"/>
  <c r="R8" i="4" s="1"/>
  <c r="Q2" i="4" l="1"/>
  <c r="R2" i="4" s="1"/>
  <c r="Q11" i="4" l="1"/>
  <c r="R11" i="4" s="1"/>
  <c r="Q25" i="4" l="1"/>
  <c r="R25" i="4" s="1"/>
  <c r="Q31" i="4"/>
  <c r="R31" i="4" s="1"/>
  <c r="Q32" i="4"/>
  <c r="R32" i="4" s="1"/>
  <c r="Q19" i="4"/>
  <c r="R19" i="4" s="1"/>
  <c r="Q5" i="4"/>
  <c r="R5" i="4" s="1"/>
  <c r="Q20" i="4"/>
  <c r="R20" i="4" s="1"/>
  <c r="Q6" i="4"/>
  <c r="R6" i="4" s="1"/>
  <c r="Q7" i="4"/>
  <c r="R7" i="4" s="1"/>
  <c r="Q36" i="4"/>
  <c r="R36" i="4" s="1"/>
  <c r="Q18" i="4"/>
  <c r="R18" i="4" s="1"/>
  <c r="R40" i="4" s="1"/>
  <c r="Q24" i="4"/>
  <c r="R24" i="4" s="1"/>
  <c r="Q10" i="4"/>
  <c r="R10" i="4" s="1"/>
  <c r="Q33" i="4"/>
  <c r="R33" i="4" s="1"/>
  <c r="Q40" i="4" l="1"/>
  <c r="AK1" i="4"/>
  <c r="U35" i="4" l="1"/>
  <c r="U34" i="4"/>
  <c r="U30" i="4"/>
  <c r="U26" i="4"/>
  <c r="U21" i="4"/>
  <c r="U23" i="4"/>
  <c r="U22" i="4"/>
  <c r="U12" i="4"/>
  <c r="U13" i="4"/>
  <c r="U17" i="4"/>
  <c r="U15" i="4"/>
  <c r="U14" i="4"/>
  <c r="U16" i="4"/>
  <c r="U3" i="4"/>
  <c r="U29" i="4"/>
  <c r="U9" i="4"/>
  <c r="U4" i="4"/>
  <c r="U8" i="4"/>
  <c r="U2" i="4"/>
  <c r="U11" i="4"/>
  <c r="U36" i="4"/>
  <c r="U31" i="4"/>
  <c r="U18" i="4"/>
  <c r="U38" i="4"/>
  <c r="U37" i="4"/>
  <c r="U39" i="4"/>
  <c r="U25" i="4"/>
  <c r="U32" i="4"/>
  <c r="U20" i="4"/>
  <c r="U28" i="4"/>
  <c r="U10" i="4"/>
  <c r="U33" i="4"/>
  <c r="U6" i="4"/>
  <c r="U24" i="4"/>
  <c r="U19" i="4"/>
  <c r="U7" i="4"/>
  <c r="U5" i="4"/>
  <c r="U2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Alegret Vilimelis, Maria</author>
  </authors>
  <commentList>
    <comment ref="V18" authorId="0" shapeId="0" xr:uid="{00000000-0006-0000-0200-000001000000}">
      <text>
        <r>
          <rPr>
            <sz val="9"/>
            <color indexed="81"/>
            <rFont val="Tahoma"/>
            <family val="2"/>
          </rPr>
          <t xml:space="preserve">Se asigna componente 7 pero la misma convocatoria afecta a componente 7. Inversión 1 y componente 8. Inversión 1.
</t>
        </r>
      </text>
    </comment>
    <comment ref="V19" authorId="0" shapeId="0" xr:uid="{00000000-0006-0000-0200-000002000000}">
      <text>
        <r>
          <rPr>
            <b/>
            <sz val="9"/>
            <color indexed="81"/>
            <rFont val="Tahoma"/>
            <family val="2"/>
          </rPr>
          <t xml:space="preserve">Se asigna componente 7 pero la misma convocatoria afecta a componente 7. Inversión 1 y componente 8. Inversión 1.
</t>
        </r>
      </text>
    </comment>
    <comment ref="V20" authorId="0" shapeId="0" xr:uid="{00000000-0006-0000-0200-000003000000}">
      <text>
        <r>
          <rPr>
            <sz val="9"/>
            <color indexed="81"/>
            <rFont val="Tahoma"/>
            <family val="2"/>
          </rPr>
          <t xml:space="preserve">Se asigna componente 7 pero la misma convocatoria afecta a componente 7. Inversión 1 y componente 8. Inversión 1.
</t>
        </r>
      </text>
    </comment>
  </commentList>
</comments>
</file>

<file path=xl/sharedStrings.xml><?xml version="1.0" encoding="utf-8"?>
<sst xmlns="http://schemas.openxmlformats.org/spreadsheetml/2006/main" count="1674" uniqueCount="1097">
  <si>
    <t>OBJETO</t>
  </si>
  <si>
    <t>BASES REGULADORAS</t>
  </si>
  <si>
    <t xml:space="preserve">COMPONENTE </t>
  </si>
  <si>
    <t>POLÍTICA PALANCA</t>
  </si>
  <si>
    <t>ÁMBITO</t>
  </si>
  <si>
    <t>BENEFICIARIOS</t>
  </si>
  <si>
    <t>CÓDIGO</t>
  </si>
  <si>
    <t>MINISTERIOS</t>
  </si>
  <si>
    <t>M. Agricultura, Pesca y Alimentación</t>
  </si>
  <si>
    <t>M. Asuntos Económicos y Transformación Digital</t>
  </si>
  <si>
    <t>M. Asuntos Exteriores, Unión Europea y Cooperación</t>
  </si>
  <si>
    <t>M. Ciencia e Innovación</t>
  </si>
  <si>
    <t>M. Consumo</t>
  </si>
  <si>
    <t>M. Cultura y Deporte</t>
  </si>
  <si>
    <t>M. Defensa</t>
  </si>
  <si>
    <t>M. Derechos Sociales y Agenda 2030</t>
  </si>
  <si>
    <t>M. Educación y Formación Profesional</t>
  </si>
  <si>
    <t>M. Hacienda</t>
  </si>
  <si>
    <t>M. Igualdad</t>
  </si>
  <si>
    <t>M. Inclusión, Seguridad Social y Migraciones</t>
  </si>
  <si>
    <t>M. Industria, Comercio y Turismo</t>
  </si>
  <si>
    <t>M. Interior</t>
  </si>
  <si>
    <t>M. Justicia</t>
  </si>
  <si>
    <t>M. para la Transición Ecológica y el Reto Demográfico</t>
  </si>
  <si>
    <t>M. Política Territorial y Función Pública</t>
  </si>
  <si>
    <t>M. Presidencia, Relaciones con las Cortes y Memoria Democrática</t>
  </si>
  <si>
    <t>M. Sanidad</t>
  </si>
  <si>
    <t>M. Trabajo y Economía Social</t>
  </si>
  <si>
    <t>M. Transportes, Movilidad y Agenda Urbana</t>
  </si>
  <si>
    <t>M. Universidades</t>
  </si>
  <si>
    <t>Ninguno</t>
  </si>
  <si>
    <t>CONVOCATORIA</t>
  </si>
  <si>
    <t>COMPONENTE</t>
  </si>
  <si>
    <t>POLÍTICAS PALANCA</t>
  </si>
  <si>
    <t>1. AGENDA URBANA Y RURAL, LUCHA CONTRA LA DESPOBLACIÓN Y DESARROLLO DE LA AGRICULTURA</t>
  </si>
  <si>
    <t>2. INFRAESTRUCTURAS Y ECOSISTEMAS RESILIENTES</t>
  </si>
  <si>
    <t>3. TRANSICIÓN ENERGÉTICA JUSTA E INCLUSIVA</t>
  </si>
  <si>
    <t>4. UNA ADMINISTRACIÓN PARA EL SIGLO XXI</t>
  </si>
  <si>
    <t>5. MODERNIZACIÓN Y DIGITALIZACIÓN DEL TEJIDO INDUSTRIAL Y DE LA PYME, RECUPERACIÓN DEL TURISMO E IMPULSO A UNA ESPAÑA NACIÓN EMPRENDEDORA</t>
  </si>
  <si>
    <t>6. PACTO POR LA CIENCIA Y LA INNOVACIÓN. REFUERZO A LAS CAPACIDADES DEL SISTEMA NACIONAL DE SALUD</t>
  </si>
  <si>
    <t>7. EDUCACIÓN Y CONOCIMIENTO, FORMACIÓN CONTINUA Y DESARROLLO DE CAPACIDADES</t>
  </si>
  <si>
    <t>8. NUEVA ECONOMÍA DE LOS CUIDADOS Y POLÍTICAS DE EMPLEO</t>
  </si>
  <si>
    <t>9. IMPULSO DE LA INDUSTRIA DE LA CULTURA Y EL DEPORTE</t>
  </si>
  <si>
    <t>10. MODERNIZACIÓN DEL SISTEMA FISCAL PARA UN CRECIMIENTO INCLUSIVO Y SOSTENIBLE</t>
  </si>
  <si>
    <t>ADMINISTRACIÓN PÚBLICA</t>
  </si>
  <si>
    <t>AGRICULTURA, GANADERÍA, PESCA Y DESARROLLO RURAL</t>
  </si>
  <si>
    <t>ANTIDESPOBLAMIENTO</t>
  </si>
  <si>
    <t>ASUNTOS ECONÓMICOS</t>
  </si>
  <si>
    <t>CIENCIA E INVESTIGACIÓN</t>
  </si>
  <si>
    <t>COMERCIO</t>
  </si>
  <si>
    <t>CULTURA Y DEPORTES</t>
  </si>
  <si>
    <t>DERECHOS SOCIALES Y AGENDA 2030</t>
  </si>
  <si>
    <t>EDIFICACIÓN, ARQUITECTURA, VIVIENDA Y SUELO</t>
  </si>
  <si>
    <t>EDUCACIÓN</t>
  </si>
  <si>
    <t>EMPLEO</t>
  </si>
  <si>
    <t>HACIENDA</t>
  </si>
  <si>
    <t>IGUALDAD</t>
  </si>
  <si>
    <t>INDUSTRIAS,  PYMES Y EMPRENDIMIENTO</t>
  </si>
  <si>
    <t>INFRAESTRUCTURAS DEL TRANSPORTE</t>
  </si>
  <si>
    <t>INNOVACIÓN Y TRANSFERENCIA TECNOLÓGICA</t>
  </si>
  <si>
    <t>JUSTICIA</t>
  </si>
  <si>
    <t>MOVILIDAD</t>
  </si>
  <si>
    <t>SANIDAD</t>
  </si>
  <si>
    <t>SEGURIDAD SOCIAL, PENSIONES, EXCLUSIÓN SOCIAL Y MIGRACIONES</t>
  </si>
  <si>
    <t>TELECOMUNICACIONES E INFRAESTRUCTURAS DIGITALES</t>
  </si>
  <si>
    <t>TRANSICIÓN DIGITAL</t>
  </si>
  <si>
    <t>TRANSICIÓN ECOLÓGICA</t>
  </si>
  <si>
    <t>TURISMO</t>
  </si>
  <si>
    <t>ÁMBITO DE LA INFORMACIÓN</t>
  </si>
  <si>
    <t>SITUACIÓN ACTUAL</t>
  </si>
  <si>
    <t>CESSPCT65</t>
  </si>
  <si>
    <t>Podrán acogerse a estas ayudas las personas y entidades que se enumeran a continuación: 
a) Los profesionales autónomos, que tengan su domicilio de la actividad en la Comunitat Valenciana y que estén dados de alta en el Censo de Empresarios, Profesionales y Retenedores de la Agencia Estatal de Administración Tributaria.
b) Las personas físicas mayores de edad, a excepción de los casos de discapacidad, que podrán ser menores de edad, con residencia en la Comunitat Valenciana, no incluidas en el anterior apartado.
c) Las Comunidades de propietarios con domicilio en la Comunitat Valenciana, que habrán de cumplir con lo previsto en la Ley 38/2003, de 17 de noviembre, y en particular con lo establecido en su artículo 11.3.
d) Las personas jurídicas, válidamente constituidas en España en el momento de presentar la solicitud de ayuda, y otras entidades, con o sin personalidad jurídica, cuyo Número de Identificación Fiscal (NIF) comience por las letras A, B, C, D, E, F, G, J, R o W, que tengan su domicilio social en la Comunitat Valenciana o bien que desarrollen su actividad, cuenten con una sede y tengan parte de su plantilla en la Comunitat Valenciana. También serán elegibles las Entidades de Conservación de Polígonos o Sociedades Agrarias de Transformación cuyo NIF comience por V.
e) Las entidades locales conforme al artículo 3 de la Ley 7/1985, de 2 de abril, reguladora de las Bases de Régimen Local, y el sector público institucional de acuerdo a lo establecido en el artículo 2 de la Ley 40/2015 de 1 de octubre, de Régimen Jurídico del Sector Público, que realicen su actividad en la Comunitat Valenciana, siempre que no ejerzan actividades económicas por las que ofrezcan bienes y servicios en el mercado en cuyo caso se considerarán incluidas en el anterior apartado d).
No podrá ser beneficiaria la administración autonómica de la Comunitat Valenciana, sin que esta exclusión comprenda al sector público vinculado o dependiente de la administración autonómica valenciana, que podrá ser beneficiario siempre y cuando los organismos y entidades que lo integren cuenten con personalidad jurídica pública diferenciada, así como autonomía de gestión para el cumplimiento de sus fines.
Asimismo, no podrán ser beneficiarios los concesionarios o puntos de venta cuyo epígrafe de la sección primera de las tarifas del Impuesto sobre Actividades Económicas, aprobado por el Real Decreto Legislativo 1175/1990, de 28 de septiembre, sea el 615.1 o el 654.1.</t>
  </si>
  <si>
    <t>El objetivo de esta medida es la renovación del parque de vehículos que utiliza combustibles fósiles por vehículos eléctricos «enchufables» y de pila de combustible, fomentando así la disminución de las emisiones de CO2 y de otras emisiones contaminantes, la mejora de la calidad del aire, el ahorro energético y la diversificación de las fuentes energéticas en el transporte, así como la consiguiente reducción de la dependencia de los productos petrolíferos. (moves III).</t>
  </si>
  <si>
    <t>AYUDA/PRÉSTAMO</t>
  </si>
  <si>
    <t>AYUDA/PRÉSTAMOS</t>
  </si>
  <si>
    <t>Ayuda/ Subvención</t>
  </si>
  <si>
    <t>Préstamo</t>
  </si>
  <si>
    <t>AGE/GVA</t>
  </si>
  <si>
    <t>GVA</t>
  </si>
  <si>
    <t>AGE</t>
  </si>
  <si>
    <t>CESSPCT70</t>
  </si>
  <si>
    <t>RESOLUCIÓN de 10 de diciembre de 2020, del presiden te del Instituto Valenciano de Competitividad Empresarial (IVACE), por la que se convocan ayudas para actuaciones de rehabilitación energética en edificios existentes, con cargo al presupuesto del ejercicio 2020 (Programa PREE Comunitat Valenciana).</t>
  </si>
  <si>
    <t xml:space="preserve">Real Decreto 737/2020, de 4 de agosto, por el que se regula el programa de ayudas para actuaciones de rehabilitación energética en edificios existentes y se regula la concesión directa de las ayudas de este programa a las comunidades autónomas y ciudades  de Ceuta y Melilla.
</t>
  </si>
  <si>
    <t>Personas físicas o jurídicas de naturaleza privada o pública que sean propietarias de edificios existentes destinados a cualquier uso.
Comunidades de propietarios o las agrupaciones de comunidades de propietarios de edificios residenciales de uso vivienda. 
Propietarios que de forma agrupada, que reúnan los requisitos establecidos en el artículo 396 del Código Civil y no hubiesen otorgado el título constitutivo de Propiedad Horizontal. 
Empresas explotadoras, arrendatarias o concesionarias de edificios, que acrediten dicha condición. 
Las empresas de servicios energéticos (ESEs), o proveedores de servicios energéticos. 
Entidades Locales y el sector público institucional de las administraciones públicas. 
Las Comunidades de energías renovables y las comunidades ciudadanas de energía.
Los ayuntamientos, las diputaciones provinciales o las entidades locales equivalentes y las mancomunidades o agrupaciones de municipios españoles, cabildos y consejos insulares, las administraciones de las comunidades autónomas o de las ciudades de Ceuta y Melilla, y cualesquiera organismos públicos y entidades de derecho público vinculados o dependientes de las referidas administraciones públicas, que podrán actuar en representación de comunidades de propietarios u otros propietarios de edificios.</t>
  </si>
  <si>
    <t>El objetivo del PREE es dar un impulso a la sostenibilidad de la edificación existente mediante actuaciones que van desde cambios en la envolvente térmica, a la sustitución de instalaciones de generación térmica con combustibles de origen fósil por generación térmica basada en fuentes renovables como la biomasa, la geotermia, la solar térmica, la bomba de calor, o la generación eléctrica renovable para el autoconsumo y la incorporación de tecnologías de regulación y control, así como la mejora en la eficiencia energética en la iluminación.
Además, el Programa pretende promover las actuaciones realizadas por comunidades de energías renovables o comunidades ciudadanas de energía, tal como recogen las últimas directivas de energías renovables y de mercado interior de la energía.</t>
  </si>
  <si>
    <t>CESSPCT72</t>
  </si>
  <si>
    <t>RESOLUCIÓN de 22 de julio de 2021, del presidente del Instituto Valenciano de Competitividad Empresarial  (IVACE), por la que se convocan ayudas para la implanta ción de infraestructura de recarga de vehículos eléctricos, dentro del programa de incentivos ligados a la movilidad eléctrica, con cargo al presupuesto del ejercicio 2021 (programa MOVES III-Infraestructura Comunitat Valen ciana), en el marco del Plan de recuperación, transforma ción y resiliencia europeo.</t>
  </si>
  <si>
    <t>CUANTÍA MÁXIMA
CONVOCATORIA</t>
  </si>
  <si>
    <t>RESOLUCIÓN de 14 de julio de 2021, del presidente del Instituto Valenciano de Competitividad Empresarial (IVACE), por la que se convocan ayudas para la adqui sición de vehículos eléctricos enchufables y de pila com bustible dentro del programa de incentivos ligados a la movilidad eléctrica, con cargo al presupuesto del ejercicio 2021 (Programa MOVES III)</t>
  </si>
  <si>
    <t>ENERGÍA</t>
  </si>
  <si>
    <t>CONSELLERIAS / SPI AUTONÓMICO</t>
  </si>
  <si>
    <t>PRESIDENCIA</t>
  </si>
  <si>
    <t>C DE HACIENDA Y MODELO ECONÓMICO</t>
  </si>
  <si>
    <t>C DE JUSTICIA, INTERIOR Y ADMINISTRACIÓN PÚBLICA</t>
  </si>
  <si>
    <t>C DE POLÍTICA TERRITORIAL, OBRAS PÚBLICAS Y MOVILIDAD</t>
  </si>
  <si>
    <t>C DE EDUCACIÓN, CULTURA Y DEPORTE</t>
  </si>
  <si>
    <t>C DE SANIDAD UNIVERSAL Y SALUD PÚBLICA</t>
  </si>
  <si>
    <t>C DE ECONOMÍA SOSTENIBLE, SECTORES PRODUCTIVOS, COMERCIO Y TRABAJO</t>
  </si>
  <si>
    <t>C DE AGRICULTURA, DESARROLLO RURAL, EMERGENCIA CLIMÁTICA Y TRANSICIÓN ECOLÓGICA</t>
  </si>
  <si>
    <t>C DE VIVIENDA Y ARQUITECTURA BIOCLIMÁTICA</t>
  </si>
  <si>
    <t>C DE IGUALDAD Y POLÍTICAS INCLUSIVAS</t>
  </si>
  <si>
    <t>C DE INNOVACIÓN, UNIVERSIDADES, CIENCIA Y SOCIEDAD DIGITAL</t>
  </si>
  <si>
    <t>C DE PARTICIPACIÓN, TRANSPARENCIA, COOPERACION Y CALIDAD DEMOCRÁTICA</t>
  </si>
  <si>
    <t>INSTITUTO VALENCIANO DE FINANZAS (IVF)</t>
  </si>
  <si>
    <t>FERROCARRILS DE LA G.V.A.</t>
  </si>
  <si>
    <t>ENTIDAD PÚBLICA DE SANEAMIENTO DE AGUAS RESIDUALES DE LA C.V. (EPSAR)</t>
  </si>
  <si>
    <t>VALENCIANA DE APROVECHAMIENTO ENERGÉTICO DE RESIDUOS, S.A. (VAERSA)</t>
  </si>
  <si>
    <t>CIRCUITO DEL MOTOR Y PROMOCIÓN DEPORTIVA, S.A.</t>
  </si>
  <si>
    <t>CIUDAD DE LAS ARTES Y DE LAS CIENCIAS, S.A. (CACSA)</t>
  </si>
  <si>
    <t>SOCIEDAD DE PROYECTOS TEMÁTICOS DE LA C.V., S.A.</t>
  </si>
  <si>
    <t>INSTITUTO VALENCIANO DE INVESTIGACIONES AGRARIAS (IVIA)</t>
  </si>
  <si>
    <t>TURISME COMUNITAT VALENCIANA</t>
  </si>
  <si>
    <t>INSTITUTO CARTOGRÁFICO VALENCIANO (ICV)</t>
  </si>
  <si>
    <t>INSTITUTO VALENCIANO DE ARTE MODERNO (IVAM)</t>
  </si>
  <si>
    <t>INSTITUTO VALENCIANO DE CULTURA</t>
  </si>
  <si>
    <t>INSTITUTO VALENCIANO DE COMPETITIVIDAD EMPRESARIAL (IVACE)</t>
  </si>
  <si>
    <t>CONSTRUCCIONES E INFRAESTRUCTURURAS EDUCATIVAS DE LA G.V.A, S.A.</t>
  </si>
  <si>
    <t>LABORA SERVICIO VALENCIANO DE EMPLEO Y FORMACIÓN</t>
  </si>
  <si>
    <t>INSTITUTO VALENCIANO DE ATENCIÓN SOCIAL - SANITARIA</t>
  </si>
  <si>
    <t>AEROPUERTO DE CASTELLÓN, S.L. (AEROCAS)</t>
  </si>
  <si>
    <t>ENTIDAD VALENCIANA DE VIVIENDA Y SUELO (EVHA)</t>
  </si>
  <si>
    <t>INSTITUTO VALENCIANO DE SEGURIDAD Y SALUN EN EL TRABAJO</t>
  </si>
  <si>
    <t>AGENCIA VALENCIANA DE FOMENTO Y GARANTÍA AGRARIA</t>
  </si>
  <si>
    <t>AGENCIA VALENCIANA DE EVALUACIÓN Y PROSPECTIVA</t>
  </si>
  <si>
    <t>PATRONATO DEL MISTERIO DE ELCHE</t>
  </si>
  <si>
    <t>CONSORCIO DE MUSEOS DE LA COMUNIDAD VALENCIANA</t>
  </si>
  <si>
    <t>CONSORCIO HOSPITALARIO PROVINCIAL DE CASTELLÓN</t>
  </si>
  <si>
    <t>CONSORCIO DE GESTIÓN DEL CENTRO DE ARTESANÍA DE LA C.V.</t>
  </si>
  <si>
    <t>CONSORCIO HOSPITALARIO GENERAL UNIVERSITARIO DE VALENCIA</t>
  </si>
  <si>
    <t>CONSORCIO ESPACIAL VALENCIANO, VAL SPACE CONSORTIUM</t>
  </si>
  <si>
    <t>AGENCIA TRIBUTARIA VALENCIANA</t>
  </si>
  <si>
    <t>CENTRO ESPECIAL DE EMPLEO DEL IVAS, S.A.</t>
  </si>
  <si>
    <t>CORPORACIÓN VALENCIANA DE MEDIOS DE COMUNICACIÓN</t>
  </si>
  <si>
    <t>AGENCIA VALENCIANA DE LA INNOVACIÓN (AVI)</t>
  </si>
  <si>
    <t>AGENCIA VALENCIANA DE SEGURIDAD Y RESPUESTA A LAS EMERGENCIAS</t>
  </si>
  <si>
    <t>S.A. DE MEDIOS DE COMUNICACIÓN DE LA COMUNIDAD VALENCIANA</t>
  </si>
  <si>
    <t>AUTORIDAD DE TRANSPORTE METROPOLITANO DE VALENCIA</t>
  </si>
  <si>
    <t>INSTITUTO VALENCIANO DE CONSERVACIÓN, RESTAURACIÓN E INVESTIGACIÓN</t>
  </si>
  <si>
    <t>INFRAESTRUCTURAS Y SERVICIOS DE TELECOMUNICACIONES Y CERTIFICACIÓN, S.A.U.</t>
  </si>
  <si>
    <t>CONSELL DE L'AUDIOVISUAL DE LA COMUNITAT VALENCIANA</t>
  </si>
  <si>
    <t>SOCIEDAD GENERAL VALENCIANA DE GESTIÓN INTEGRAL DE SERVICIOS DE EMERGENCIAS (SGISE)</t>
  </si>
  <si>
    <t>AGENCIA VALENCIANA DE SEGURIDAD FERROVIARIA</t>
  </si>
  <si>
    <t>CONSELL DE L'HORTA DE VALÈNCIA</t>
  </si>
  <si>
    <t>AGENCIA VALENCIANA DE PROTECCIÓN DEL TERRITORIO</t>
  </si>
  <si>
    <t>CONSELLERIA / SPI AUTONÓMICO</t>
  </si>
  <si>
    <t>CIUCSD75</t>
  </si>
  <si>
    <t>centros de investigación de la Comunitat Valenciana.</t>
  </si>
  <si>
    <t>identificar en el sistema valenciano de I+D+i grupos y líneas de investigación de ciencias marinas que coadyuven directamente a la consecución de los
objetivos y líneas de actuación del programa  thinkInAzul. Para ello, se priorizarán los avances científicotécnicos en una o varias de las sublíneas</t>
  </si>
  <si>
    <t>Convocatoria de Proyectos de investigación alineados con determinadas líneas de actuación de ThinkInAzul: Estrategia Conjunta de Investigación e Innovación en Ciencias Marinas para abordar de forma sostenible los nuevos desafíos en la Monitorización y Observación Marino-Marítimas, el Cambio Climático, la Acuicultura y otros Sectores de la Economía Azul.</t>
  </si>
  <si>
    <t>Préstamo o préstamo y subvención</t>
  </si>
  <si>
    <t>CECD26</t>
  </si>
  <si>
    <t>CECD27</t>
  </si>
  <si>
    <t xml:space="preserve"> Centros docentes de titula ridad pública de la Conselleria de Educación, Cultura y Deporte</t>
  </si>
  <si>
    <t>Conceder asignaciones económicas a los centros que impartan Formación Profesional en la  Comunitat Valenciana,  destinados para dar soporte al desarrollo de la  creación de aulas de emprendimiento.</t>
  </si>
  <si>
    <t>Conceder asignaciones económicas a los centros docentes que imparten Formación Profesional en la Comunitat Valenciana, y destinadas para dar soporte al desarrollo de acciones de calidad en Formación Profesional del sistema educativo</t>
  </si>
  <si>
    <t>FECHA INICIO CONVOCATORIA</t>
  </si>
  <si>
    <t>FECHA FIN DE PLAZO</t>
  </si>
  <si>
    <t>INVERSIÓN</t>
  </si>
  <si>
    <t>LINEA</t>
  </si>
  <si>
    <t>INVERSIONES</t>
  </si>
  <si>
    <t>RESOLUCIÓN de 20 de julio de 2021, de la Conselleria de Educación, Cultura y Deporte, por la que se convoca la solicitud de asignaciones económicas extraordinarias para el desarrollo de acciones de calidad en Formación Profesional del sistema educativo en Formación Profesional del sistema educativo en los centros docentes de titularidad pública de la Conselleria de Educación, Cultura y Deporte</t>
  </si>
  <si>
    <t>-</t>
  </si>
  <si>
    <t xml:space="preserve"> Real decreto 266/2021, de 13 de abril, por el que se regu lan programas de incentivos ligados a la movilidad eléctrica (MOVES III) en el marco del Plan de Recuperación, Transformación y Resiliencia Europeo </t>
  </si>
  <si>
    <t>CESSPCT88</t>
  </si>
  <si>
    <t>Ayudas para la ejecución de diversos programas de incentivos ligados al autoconsumo y al almacenamiento, con fuentes de energía renovable, así como a la implantación de sistemas térmicos renovables en el sector 
residencial.</t>
  </si>
  <si>
    <t>Podrán acogerse a estas ayudas las personas y entidades que se enu meran a continuación en función de cada tipo de actuación, y siempre 
que tengan residencia fiscal en España:
1. Para los programas de incentivos 1, 2 y 3, se considerarán como 
entidades beneficiarias de las ayudas:
a) Personas jurídicas y agrupaciones de empresas o de personas físicas, con o sin personalidad jurídica, que realicen una actividad eco nómica por la que ofrezcan bienes o servicios en el mercado, incluyen do, entre otros:
1.º Los gestores de polígonos industriales, de naturaleza pública o privada.
2.º Las empresas explotadoras, arrendatarias o concesionarias de actuaciones en el ámbito de la energía.
b) Las empresas de servicios energéticos (ESEs), o proveedores de servicios energéticos.
c) Las comunidades de energías renovables y las comunidades ciu dadanas de energía.
2. Para el programa de incentivos 5, se considerarán como entidades 
beneficiarias de las ayudas:
a) Personas físicas que no realicen ninguna actividad económica por la que ofrezcan bienes y/o servicios en el mercado.
b) Las entidades locales y el sector público institucional de cuales quiera Administraciones Públicas a que se refiere el artículo 2.2 de la Ley 40/2015, de 1 de octubre, de régimen jurídico del sector público, este último siempre que no realice ninguna actividad económica por la que ofrezcan bienes y/o servicios en el mercado. En caso contrario, se considerarán incluidas en los programas de incentivos 2 o 3.
c) Las personas jurídicas que no realicen ninguna actividad econó mica, por la que ofrezcan bienes y/o servicios en el mercado, incluyen do las entidades u organizaciones del tercer sector.
d) Las personas físicas que realicen alguna actividad económica, por la que ofrezcan bienes y/o servicios en el mercado.
e) Comunidades de propietarios.
f) Las comunidades de energías renovables y las comunidades ciu dadanas de energía, cuando no realicen ninguna actividad económica por la que ofrezcan bienes y/o servicios en el mercado.
3. Para el programa de incentivos 6, se considerarán como entidades 
beneficiarias de las ayudas:
a) Personas físicas que no realicen ninguna actividad económica por la que ofrezcan bienes y/o servicios en el mercado.
b) Entidades u organizaciones públicas o privadas, sin ánimo de lucro, o personas jurídicas que no realicen ninguna actividad económica por la que ofrezcan bienes y/o servicios en el mercado.
c) Las personas físicas que realicen alguna actividad económica, por la que ofrezcan bienes y/o servicios en el mercado.
d) Comunidades de propietarios.
e) Las entidades locales y del sector público institucional de cua lesquiera Administraciones Públicas a que se refiere el artículo 2.2 de la Ley 40/2015, de 1 de octubre, de régimen jurídico del sector público, Público, cuando se pueda excluir la existencia de ayuda de estado.</t>
  </si>
  <si>
    <t xml:space="preserve">Extracto de la Resolución de 27 de septiembre de 2021, del presidente del Instituto Valenciano de Competitividad Empresarial (IVACE), por la que se convocan ayudas para la ejecución de diversos programas de incentivos ligados al autoconsumo y al almacenamiento, con fuen tes de energía renovable, así como a la implantación de sistemas térmicos renovables en el sector residencial, en el marco del Plan de recuperación, transformación y resi liencia europeo. [2021/9892]
</t>
  </si>
  <si>
    <t>Real Decreto 477/2021, de 29 de junio, por el que se aprueba la concesión directa a las comunidades autónomas y a las ciudades de Ceuta y Melilla de ayudas para la ejecución de diversos programas de incentivos ligados al autoconsumo y al almacenamiento, con fuentes de energía renovable, así como a la implantación de sistemas térmicos renovables en el sector residencial, en el marco del Plan de Recuperación, Transformación y Resiliencia</t>
  </si>
  <si>
    <t xml:space="preserve"> El objeto de la presente resolución es convocar las ayudas del  IVACE para la implantación de infraestructuras de recarga de vehículos eléctricos en la Comunitat Valenciana en el marco del programa de incentivos a la movilidad eléctrica (MOVES III), fomentando así la disminución de las emisiones de CO2 y de otras emisiones contaminantes, la mejora de la calidad del aire, el ahorro energético y la diversificación de las fuentes energéticas en el transporte.</t>
  </si>
  <si>
    <t xml:space="preserve">RESOLUCIÓN de 20 de julio de 2021, de la Conselleria de Educación, Cultura y Deporte, por la que se convoca la solicitud de asignaciones económicas extraordinarias, para la creación de aulas de emprendimiento en los centros docentes de titularidad pública, de la Conselleria de Educación, Cultura y Deporte. [2021/8046]
</t>
  </si>
  <si>
    <t>CODIGO APLICACIÓN OVR</t>
  </si>
  <si>
    <t>Podrán acogerse a estas ayudas las personas y entidades que se enumeran a continuación: 
a) Las personas físicas que desarrollen actividades económicas, por las que ofrezcan bienes y/o servicios en el mercado (profesionales autónomos), que estén dados de alta en el Censo de Empresarios, Profesionales y Retenedores de la Agencia Estatal de Administración Tributaria.
b) Las personas físicas mayores de edad, a excepción de los casos de discapacidad, que podrán ser menores de edad, con residencia fiscal en España, no incluidas en el anterior apartado.
c) Las Comunidades de propietarios, que habrán de cumplir con lo previsto en la Ley 38/2003, de 17 de noviembre, y en particular con lo establecido en su artículo 11.3.
d) Las personas jurídicas, válidamente constituidas en España en el momento de presentar la solicitud de ayuda, y otras entidades, con o sin personalidad jurídica, cuyo Número de Identificación Fiscal (NIF) comience por las letras A, B, C, D, E, F, G, J, R o W. También serán elegibles las Entidades de Conservación de Polígonos o Sociedades Agrarias de Transformación cuyo NIF comience por V.
e) Las entidades locales conforme al artículo 3 de la Ley 7/1985, de 2 de abril, reguladora de las Bases de Régimen Local, y el sector público institucional de acuerdo a lo establecido en el artículo 2 de la Ley 40/2015, de 1 de octubre, de régimen jurídico del sector público, que realicen su actividad en la Comunitat Valenciana, siempre que no ejerzan actividades económicas por las que ofrezcan bienes y servicios en el mercado en cuyo caso se considerarán incluidas en el anterior apartado d. No obstante, no podrá ser beneficiaria la administración 
autonómica de la Comunitat Valenciana en su condición de beneficiaria 
directa de las ayudas reguladas en Real decreto 569/2020, sin que esta 
exclusión comprenda al sector público vinculado o dependiente de la administración autonómica valenciana, que podrá ser beneficiario siempre y cuando los organismos y entidades que lo integren cuenten con personalidad jurídica pública diferenciada, así como autonomía de gestión para el cumplimiento de sus fines</t>
  </si>
  <si>
    <t>MODIFICACIÓN</t>
  </si>
  <si>
    <t>Extracto de la corrección de errores de la Resolución de 22 de julio de 2021, del presidente del IVACE, por la que se convocan ayudas para la implantación de infraestructura de recarga de vehículos eléctricos, dentro del 
programa de incentivos ligados a la movilidad eléctrica, con cargo al presupuesto del ejercicio 2021 (Programa MOVES III-Infraestructura Comunitat Valenciana), en el marco del Plan de Recuperación, Transformación y Resiliencia Europeo. [2021/10061]</t>
  </si>
  <si>
    <t>OVR00128</t>
  </si>
  <si>
    <t>OVR00127</t>
  </si>
  <si>
    <t>CADRECT51</t>
  </si>
  <si>
    <t>Extracto de la Resolución de 14 de octubre de 2021, de la consellera de Agricultura, Desarrollo Rural, Emergencia 
Climática y Transición Ecológica, por la que se convocan de forma anticipada, para el año 2022, ayudas dentro del 
Programa de incentivos 4 Realización de instalaciones de autoconsumo con fuentes de energía renovable, en el sec tor residencial, las administraciones públicas, y el tercer sector con o sin almacenamiento, en el marco del Plan de 
recuperación, transformación y resiliencia. [2021/10655]</t>
  </si>
  <si>
    <t>a) Personas físicas que no realicen ninguna actividad económica por la que ofrezcan bienes y/o servicios en el mercado.
b) Las entidades locales de la Comunitat Valenciana y el sector público institucional de cualesquiera administraciones públicas de la Comunitat Valenciana a que se refiere el artículo 2.2 de la Ley 40/2015, de 1 de octubre, de régimen jurídico del sector público, este último siempre que no realice ninguna actividad económica por la que ofrezcan 
bienes y/o servicios en el mercado.
c) Las personas jurídicas que no realicen ninguna actividad eco nómica, por la que ofrezcan bienes y/o servicios en el mercado, inclu yendo las entidades u organizaciones del tercer sector. A efectos del Real decreto 477/2021, se entiende como entidades u organizaciones del tercer sector las entidades u organizaciones privadas sin ánimo de lucro que no realicen ninguna actividad económica, por la que ofrezcan bienes y/o servicios en el mercado.
d) Las personas físicas que realicen alguna actividad económica, por la que ofrezcan bienes y/o servicios en el mercado, en cuyo caso habrán de estar dados de alta en el Censo de empresarios, profesionales 
y retenedores de la Agencia Estatal de Administración Tributaria, y esta rán sometidos a los requisitos y límites establecidos en el Reglamento 
(UE) n ° 1407/2013 de la Comisión, de 18 de diciembre de 2013, rela tivo a la aplicación de los artículos 107 y 108 del Tratado de Funcio namiento de la Unión Europea a las ayudas de minimis (DOUE L 352 
de 24.12.2013), que ha sido modificado por el Reglamento (UE) núm. 2020/972 de la Comisión, de 2 de julio de 2020, por el que se modifican el Reglamento (UE) núm. 1407/2013 en lo que respecta a su prórroga y el Reglamento (UE) núm. 651/2014 en lo que respecta a su prórroga y los ajustes pertinentes (DOUE L 215 de 07.07.2020). No podrá aplicarse a las empresas que operen en los sectores determinados en el punto 1 del artículo1 del reglamento citado. Si una empresa opera en los sectores contemplados en letras a), b) o c) del referido punto 1 del artículo 1 de este reglamento, y también en uno o más sectores o desarrolla otras actividades incluidos en el ámbito de aplicación del citado reglamento, este se aplicará a las ayudas concedi das en relación con esos sectores o actividades, a condición de que se garantice por medios apropiados, como la separación de actividades o la distinción de costes, que las actividades de los sectores excluidos del ámbito de aplicación del Reglamento no se benefician de las ayudas de minimis concedidas con arreglo al citado reglamento.
e) Comunidades de propietarios, reguladas por la Ley 49/1960, de 21 de julio, sobre propiedad horizontal, que habrán de cumplir con lo previsto en la Ley 38/2003, de 17 de noviembre.
f) Las comunidades de energías renovables y las comunidades ciu dadanas de energía, según definición de la Directiva 2018/2001, del 
Parlamento Europeo y del Consejo, de 11 de diciembre de 2018, rela tiva al fomento del uso de energía procedente de fuentes renovables, y de la Directiva 2019/944, del Parlamento Europeo y del Consejo, de 5 de junio de 2019, sobre normas comunes para el mercado interior de la electricidad y por la que se modifica la Directiva 2012/27/UE, 
respectivamente, así como del artículo 4 del Real Decreto ley 23/2020,  de 23 de junio, por el que se aprueban medidas en materia de energía  y en otros ámbitos para la reactivación económica, cuando no realicen ninguna actividad económica por la que ofrezcan bienes y/o servicios en el mercado.</t>
  </si>
  <si>
    <t>Se convocan, para el ejercicio 2022, las subvenciones destinadas a financiar inversiones dentro del Programa de Incentivos 4, y en concreto la realización de instalaciones de autoconsumo con fuentes de ener gía renovable, en el sector residencial, las administraciones públicas, y el tercer sector con o sin almacenamiento.</t>
  </si>
  <si>
    <t>OVR00199</t>
  </si>
  <si>
    <t>OVR00346</t>
  </si>
  <si>
    <t>OVR00415</t>
  </si>
  <si>
    <t>OVR00428</t>
  </si>
  <si>
    <t>OVR00445</t>
  </si>
  <si>
    <t>Línea</t>
  </si>
  <si>
    <t>Todas</t>
  </si>
  <si>
    <t>CORRECCIÓN de errores de la Resolución de 27 de sep tiembre de 2021, del presidente del Instituto Valenciano de Competitividad Empresarial (IVACE), por la que se con vocan ayudas para la ejecución de diversos programas de incentivos ligados al autoconsumo y al almacenamiento, con fuentes de energía renovable, así como a la implan tación de sistemas térmicos renovables en el sector resi dencial, en el marco del Plan de recuperación, transfor mación y resiliencia europeo. [2021/10812]</t>
  </si>
  <si>
    <t>FECHA DE LA ÚLTIMA MODIFICACIÓN</t>
  </si>
  <si>
    <t>DETALLE BENEFICIARIOS</t>
  </si>
  <si>
    <t xml:space="preserve">CONSELLERIAS </t>
  </si>
  <si>
    <t>- ENTIDADES DE DERECHO PÚBLICO</t>
  </si>
  <si>
    <t>- PERSONAS FÍSICAS
- COMUNIDADES DE PROPIETARIOS
- GRANDES EMPRESAS
- PYMES
- AUTÓNOMOS
- RESTO DE ENTES DEL SECTOR PRIVADO
- COMUNIDADES ENERGÉTICAS
- AYUNTAMIENTOS
- DIPUTACIONES PROVINCIALES
- MANCOMUNIDADES
- CABILDOS Y CONSEJOS INSULARES
- ORGANISMOS AUTÓNOMOS Y ENTIDADES PÚBLICAS VINCULADAS A LAS EELL
- CONSELLERIAS
- UNIVERSIDADES PÚBLICAS
- ORGANISMOS AUTÓNOMOS
- ENTIDADES DE DERECHO PÚBLICO
- SOCIEDADES MERCANTILES
- FUNDACIONES
- CONSORCIOS
- AGRUPACIONES DE ENTIDADES LOCALES</t>
  </si>
  <si>
    <t>CESSPCT101</t>
  </si>
  <si>
    <t>Extracto de la Resolución de 3 de noviembre de 2021, del presidente del Instituto Valenciano de Competitividad 
Empresarial (IVACE), por la que se aprueba la convo catoria de xpresiones de interés para la adquisición de vehículos eléctricos enchufables y de pila combustible, y para la implantación de infraestructura de recarga en la Administración de la Generalitat Valenciana, ejercicio 
2021 (Programa MOVES III-Comunitat Valenciana), Plan de Recuperación, Transformación y Resiliencia Europeo. 
[2021/11564]</t>
  </si>
  <si>
    <t>Actuación 1 «Adquisición de vehículos eléctricos enchufables y de pila combustible» y actuación 2 «Implantación de infraestructura de recarga de vehículos eléctricos»</t>
  </si>
  <si>
    <t>Podrán presentar expresiones de interés a la presente convocatoria, los diferentes órganos de la Administración Autonómica de la Generalitat Valenciana, de acuerdo a la clasificación establecida en el artículo 2.1.b de la Ley 40/2015, de 1 de octubre, de régimen jurídico del sector público.</t>
  </si>
  <si>
    <t>- CONSELLERIAS
-UNIVERSIDADES PÚBLICAS
- ORGANISMOS AUTÓNOMOS
- ENTIDADES DE DERECCHO PÚBLICO
- SOCIEDADES MERCANTILES
- FUNDACIONES
- CONSORCIOS</t>
  </si>
  <si>
    <t>OVR01163</t>
  </si>
  <si>
    <t>CESSPCT113</t>
  </si>
  <si>
    <t>OVR01244</t>
  </si>
  <si>
    <t>Extracto de la Resolución de 29 de noviembre de 2021, del presidente del Instituto Valenciano de Competitividad Empresarial (IVACE), por la que se realiza la convocatoria de expresiones de interés para la ejecución de diversos programas de incentivos ligados al autoconsumo con fuentes de energía renovable, en la Administración de la Generalitat Valenciana, en el marco del Plan de recuperación, transformación y resiliencia europeo.</t>
  </si>
  <si>
    <t xml:space="preserve"> Realización de instalaciones de autoconsumo, con fuentes de energía renovable que consistan en la ejecución de inversiones en instalaciones de generación de energía eléctrica con fuentes renovables, destinadas a autoconsumo en establecimientos o instalaciones de los órganos de la Generalitat Valenciana.</t>
  </si>
  <si>
    <t>Podrán acogerse a estas ayudas, los diferentes órganos de la Admi nistración Autonómica de la Generalitat Valenciana, de acuerdo a la clasificación establecida en el artículo 2.1.b de la Ley 40/2015, de 1 de octubre, de régimen jurídico del sector público.</t>
  </si>
  <si>
    <t>- CONSELLERIAS
- UNIVERSIDADES PÚBLICAS
- ORGANISMOS AUTÓNOMOS
- ENTIDADES DE DERECHO PÚBLICO
- SOCIEDADES MERCANTILES
- FUNDACIONES
- CONSORCIOS</t>
  </si>
  <si>
    <t xml:space="preserve">- AUTÓNOMOS
- COMUNIDADES ENERGÉTICAS
- PERSONAS FÍSICAS
- COMUNIDADES DE PROPIETARIOS
- AYUNTAMIENTOS
- CONSELLERIAS
- UNIVERSIDADES PÚBLICAS
- ORGANISMOS AUTÓNOMOS
- ENTIDADES DE DERECHO PÚBLICO
- SOCIEDADES MERCANTILES
- FUNDACIONES
- CONSORCIOS
- ENTIDADES PRIVADAS SIN ÁNIMO DE LUCRO
- ORGANISMOS AUTÓNOMOS Y ENTIDADES PÚBLICAS VINCULADAS A LAS EELL
- RESTO DE ENTES DEL SECTOR PRIVADO
</t>
  </si>
  <si>
    <t>CESSPCT126</t>
  </si>
  <si>
    <t>RESOLUCIÓN de 20 de diciembre de 2021, del conseller de Economía Sostenible, Sectores Productivos, Comercio y Trabajo, por la que se establecen las bases y se convoca para el ejercicio 2022 el programa «Nuevos proyectos territoriales para el reequilibrio y la equidad - emprendimiento y microempresas», en el marco del Plan de recuperación, transformación y resiliencia. [2021/12904</t>
  </si>
  <si>
    <t>- AUTÓNOMOS</t>
  </si>
  <si>
    <t>Podrán ser beneficiarias de estas subvenciones las personas que se constituyan en personal trabajador autónomo o por cuenta propia, incluyendo a los miembros de sociedades civiles y de comunidades de bienes</t>
  </si>
  <si>
    <t>Esta resolución tiene por objeto establecer las bases y convocar para el ejercicio 2022 el Programa “Nuevos proyectos territoriales para el reequilibrio y la equidad – emprendimiento y microempresas”, por el que se fomenta el emprendimiento en municipios en situación o riesgo de despoblamiento así como el emprendimiento verde y digital en la Comunitat Valenciana, en el marco del Plan de recuperación, transformación y Resiliencia</t>
  </si>
  <si>
    <t>OVR01309</t>
  </si>
  <si>
    <t>CESSPCT130</t>
  </si>
  <si>
    <t>Extracto de la Resolución de 22 de diciembre de 2021, del conseller de Economía Sostenible, Sectores productivos, Comercio y Trabajo, por la que se aprueban las bases reguladoras y se convocan, mediante tramitación anticipada, las subvenciones destinadas a la financiación de las inversiones del componente 23 «Nuevas políticas públicas para un mercado de trabajo dinámico, resiliente e inclu sivo», inversión 4 «Nuevos Proyectos territoriales para el reequilibrio y la equidad», línea de inversión «Colectivos Vulnerables», dentro del Plan de recuperación, transfor mación y resiliencia para personas desempleadas de larga duración, mayores de 45 años (CID 346). [2021/12947]</t>
  </si>
  <si>
    <t>RESOLUCIÓN de 22 de diciembre de 2021, del conseller de Economía Sostenible, Sectores Productivos, Comercio y Trabajo, por la que se aprueban las bases reguladoras y se convocan, mediante tramitación anticipada, las subven ciones destinadas a la financiación de las inversiones del componente 23 (Nuevas políticas públicas para un merca do de trabajo dinámico, resiliente e inclusivo), inversión 4 «Nuevos Proyectos territoriales para el reequilibrio y la equidad», línea de inversión «Colectivos Vulnerables», dentro del Plan de recuperación, transformación y resi liencia para personas desempleadas de larga duración, mayores de 45 años (CID 346). [2021/12934]</t>
  </si>
  <si>
    <t>promover el desarrollo de proyectos integrales de empleo, a través de la realización de itinerarios individualizados y personalizados de empleo dirigidos a colectivos vulnerables con especiales dificul_x0002_tades de acceso al mercado de trabajo, concretamente a las personas desempleadas de larga duración mayores de 45 años inscritas como desempleadas en los Espai Labora de la Comunitat Valenciana, con la finalidad de favorecer su empleabilidad, mediante acciones de infor_x0002_mación, orientación, formación y acompañamiento, u otras actuaciones, proporcionándoles las herramientas necesarias para la realización de una búsqueda activa de empleo, de manera autónoma, así como la detección y dinamización de iniciativas de autoempleo.</t>
  </si>
  <si>
    <t>CESSPCT131</t>
  </si>
  <si>
    <t>Extracto de la Resolución de 22 de diciembre de 2021, del conseller de Economía Sostenible, Sectores Producti vos, Comercio y Trabajo, por la que se aprueban las bases reguladoras y se convocan, mediante tramitación antici pada, las subvenciones destinadas a la financiación de las inversiones del componente 23 «Nuevas Políticas públicas para el mercado de trabajo dinámico, resiliente e inclusi vo’, inversión 2 (Empleo Mujer y transversalidad de géne ro en las políticas públicas de apoyo a la activación para el empleo), en el que se incardina el «Programa de apoyo a mujeres en los ámbitos rural y urbano», dentro del Plan de recuperación, transformación y resiliencia (CID 343). [2021/12939]</t>
  </si>
  <si>
    <t>RESOLUCIÓN de 22 de diciembre de 2021, del conseller de Economía Sostenible, Sectores Productivos, Comercio y Trabajo, por la que se aprueban las bases reguladoras y se convocan, mediante tramitación anticipada, las subven ciones destinadas a la financiación de las inversiones del componente 23 «Nuevas Políticas públicas para el merca do de trabajo dinámico, resiliente e inclusivo», inversión 2 (Empleo Mujer y transversalidad de género en las políti cas públicas de apoyo a la activación para el empleo), en el que se incardina el «Programa de apoyo a mujeres en los ámbitos rural y urbano», dentro del Plan de recuperación, transformación y resiliencia (CID 343). [2021/12937]</t>
  </si>
  <si>
    <t>la atención personalizada a las mujeres desempleadas de áreas rurales y urbanas participantes en itinerarios individualizados y personalizados de empleo que combinen acciones de diferente naturaleza, tales como orientación laboral, seguimiento, información, formación preferente_x0002_mente para la adquisición de habilidades y competencias digitales y de economía verde o transición ecológica, facilitación de la inserción laboral y acompañamiento en el empleo, y tengan por objeto su capa_x0002_citación e inserción laboral, en los ámbitos que se establecen en la pre_x0002_sente resolución, fortaleciendo al tiempo la igualdad efectiva y la no discriminación en el acceso al empleo, inscritas en los Espai Labora de la Comunitat Valenciana.</t>
  </si>
  <si>
    <t>Podrán ser beneficiarias de las ayudas las entidades locales, inclui_x0002_das las corporaciones locales, los consejos comarcales, mancomunidades o entidades territoriales, así como sus organismos autónomos y 
entidades con competencias en materia de políticas activas de empleo, desarrollo local y promoción de la ocupación, dependientes o asimiladas a aquellas, cuya titularidad corresponda íntegramente a dichas entidades locales o sus corporaciones, preferentemente, con una población infe rior a 5.000 habitantes y, en su caso, de hasta 50.000 habitantes. También podrán ser beneficiarios los pactos territoriales para el 
empleo y desarrollo local de la Comunitat Valenciana que estén recono cidos por la Generalitat Valenciana.</t>
  </si>
  <si>
    <t>CESSPCT132</t>
  </si>
  <si>
    <t>Extracto de la Resolución de 23 de diciembre de 2021 del Conseller de Economía Sostenible, Sectores Productivos, Comercio y Trabajo, por la que se aprueban las bases reguladoras y se convocan, mediante tramitación anticipada, las subvenciones destinadas a la financiación de las inversiones del componente 23 (Nuevas políticas públicas para un mercado de trabajo dinámico, resiliente e inclu sivo), inversión 4 -Nuevos Proyectos territoriales para el reequilibrio y la equidad-, línea de inversión -Colectivos Vulnerables-, dentro del Plan de recuperación, transfor mación y resiliencia para personas desempleadas con diversidad funcional (CID 346). [2021/13036]</t>
  </si>
  <si>
    <t>RESOLUCIÓN de 23 de diciembre de 2021, del conseller de Economía Sostenible, Sectores Productivos, Comercio y Trabajo, por la que se aprueban las bases reguladoras y se convocan, mediante tramitación anticipada, las subven ciones destinadas a la financiación de las inversiones del componente 23 (Nuevas políticas públicas para un merca do de trabajo dinámico, resiliente e inclusivo), inversión 4 «Nuevos Proyectos territoriales para el reequilibrio y la equidad», línea de inversión «Colectivos Vulnerables», dentro del Plan de recuperación, transformación y resi liencia para personas desempleadas con diversidad fun cional (CID 346). [2021/13001]</t>
  </si>
  <si>
    <t xml:space="preserve">Podrán ser beneficiarias de las ayudas las entidades privadas sin ánimo de lucro, con personalidad jurídica propia, que tengan instalaciones y locales ubicados en el territorio de la Comunitat Valenciana. </t>
  </si>
  <si>
    <t>promover el desarrollo de proyectos integrales de empleo, a través de la realización de itinerarios individualizados y personalizados de empleo dirigidos a colectivos vulnerables, personas con diversidad funcional, incluidas las personas con patología mental, inscritas como desempleadas en los Espai Labora de la Comunitat Valenciana, con la finalidad de favorecer su empleabilidad, mediante acciones de información, orientación, formación y acompañamiento, u otros procedimientos, proporcionándoles las herramientas necesarias para la realización de una búsqueda activa de empleo, de manera autónoma, así como la detección y dinamización de iniciativas de autoempleo por las personas a orientar en las acciones e itinerarios</t>
  </si>
  <si>
    <t>CESSPCT133</t>
  </si>
  <si>
    <t>CESSPCT134</t>
  </si>
  <si>
    <t>RESOLUCIÓN de 23 de diciembre de 2021, del conseller de Economía Sostenible, Sectores Productivos, Comercio y Trabajo, por la que se establecen las bases regulado ras y se convoca para el ejercicio 2022, el «Programa de primera experiencia profesional en las administraciones públicas», de concesión de subvenciones para la contra tación de personas desempleadas menores de 30 años, en el marco del Plan de recuperación, transformación y resi liencia. [2021/13017]</t>
  </si>
  <si>
    <t>la contratación en prácticas de personas desempleadas menores de 30 años en el seno del Programa de primera experiencia profesional en las administraciones públicas, en el marco del Plan Nacional de Recuperación, Transforma_x0002_ción y Resiliencia. Asimismo, la resolución regula la concesión de las ayudas al desplazamiento de aquellas personas contratadas al amparo del programa.</t>
  </si>
  <si>
    <t>Extracto de la Resolución de 23 de diciembre de 2021, del conseller de Economía Sostenible, Sectores Productivos, Comercio y Trabajo, por la que se establecen las bases y se convoca para el ejercicio 2022 el Programa de primera experiencia profesional en las administraciones públicas, de concesión de subvenciones para la contratación de personas desempleadas menores de 30 años, en el marco del Plan de recuperación, transformación y resiliencia. [2021/13030]</t>
  </si>
  <si>
    <t>Podrán ser entidades beneficiarias de estas subvenciones los organismos que componen el Sector Público Instrumental de la Generalitat Valenciana. Podrán ser beneficiarias de las ayudas al desplazamiento las personas contratadas al amparo del programa.</t>
  </si>
  <si>
    <t>contratación de personas jóvenes demandantes de empleo en la realización de iniciativas de investigación e innovación en la Comunitat Valenciana, en el marco del Plan de Recuperación, Transformación y Resiliencia, para su ejecución en 2022</t>
  </si>
  <si>
    <t>RESOLUCIÓN de 20 de diciembre de 2021, de la Conse lleria de Innovación, Universidades, Investigación y Socie dad Digital, por la que se convocan de forma anticipada en 2021 subvenciones destinadas a la financiación del «Pro grama Investigo», de contratación de personas jóvenes demandantes de empleo en la realización de iniciativas de investigación e innovación en la Comunitat Valenciana, en el marco del Plan de recuperación, transformación y resi liencia, para su ejecución en 2022. [2021/12822]</t>
  </si>
  <si>
    <t>Extracto de la Resolución de 20 de diciembre de 2021, de la Conselleria de Innovación, Universidades, Investigación y Sociedad Digital, por la que se convocan de forma antici pada en 2021 subvenciones destinadas a la financiación del Programa «Investigo», de contratación de personas jóvenes demandantes de empleo en la realización de iniciativas de investigación e innovación en la Comunitat Valenciana, en el marco del Plan de recuperación, transformación y resi liencia, para su ejecución en 2022. [2021/13024]</t>
  </si>
  <si>
    <t>Extracto de la Resolución de 27 de diciembre de 2021, de la Dirección General de LABORA Servicio Valenciano de Empleo y Formación, por la que se aprueba la convo catoria para la concesión de subvenciones publicas con cargo al ejercicio presupuestario 2022, para la ejecución del programa de formación en capacidades digitales para personas desempleadas para impulsar el emprendimiento y el desarrollo rural y reducir la brecha de género, en el marco del Plan de Recuperación, Transformación y Resi liencia. [2021/13080]</t>
  </si>
  <si>
    <t>subvenciones destinadas a la realización en la Comunitat Valenciana del programa de formación en capacidades digitales para personas desem_x0002_pleadas para impulsar el emprendimiento y el desarrollo rural y reducir la brecha de género, en el marco del Plan de Recuperación, Transfor_x0002_mación y Resiliencia. El programa de formación consiste en la realización de acciones for_x0002_mativas en capacidades digitales demandadas por el ámbito productivo dirigidas a mujeres prioritariamente desempleadas y residentes en muni_x0002_cipios despoblados o del mundo rural, para la mejora de su ocupabilidad futura e impulso del emprendimiento digital (en particular, fortaleciendo la extensión de start-ups de base tecnológica)</t>
  </si>
  <si>
    <t>RESOLUCIÓN de 27 de diciembre de 2021, de la Direc ción General de LABORA Servicio Valenciano de Empleo y Formación, por la que se aprueba la convocatoria para la concesión de subvenciones publicas con cargo al ejer cicio presupuestario 2022, para la ejecución del progra ma de formación en capacidades digitales para personas desempleadas para impulsar el emprendimiento y el desa rrollo rural y reducir la brecha de género, en el marco del Plan de recuperación, transformación y resilien cia. [2021/13045]</t>
  </si>
  <si>
    <t>Podrán ser beneficiarias de las ayudas las Entidades Locales, incluidas las corporaciones locales, los consejos comarcales, mancomunidades o entidades territoriales, así como sus organismos autónomos y entidades con competencias en materia de políticas activas de empleo, desarrollo local y promoción de la ocupación, dependientes o asimiladas a aquellas, cuya titularidad corresponda íntegramente a dichas entidades locales o sus corporaciones. También podrán ser beneficiarios los pactos territoriales para el Empleo y Desarrollo local de la Comunitat Valenciana que están reconocidos por la Generalitat Valenciana</t>
  </si>
  <si>
    <t>- ENTIDADES LOCALES</t>
  </si>
  <si>
    <t>- ENTIDADES PRIVADAS SIN ÁNIMO DE LUCRO</t>
  </si>
  <si>
    <t>Serán beneficiarias de las subvenciones las empresas, entidades privadas sin ánimo de lucro, entidades locales y otros organismos públicos, organizaciones sindicales y organizaciones empresariales con presen_x0002_cia en el ámbito territorial de la Comunitat Valenciana, inscritas en el correspondiente Registro de Entidades de formación para las especiali_x0002_dades formativas objeto de formación.</t>
  </si>
  <si>
    <t xml:space="preserve">- GRANDES EMPRESAS
- PYES
- ENTIDADES PRIVADAS SIN ÁNIMO DE LUCRO
- ENTIDADES LOCALES
</t>
  </si>
  <si>
    <t>Podrán ser beneficiarios de estas subvenciones los centros de investigación de la Comunitat Valenciana (universidades públicas y privadas y otros centros públicos o privados de la Comunitat Valenciana sin ánimo de lucro, con personalidad jurídica propia, que en sus estatutos o en su objeto social o en la normativa que los regule, tengan la I+D+i como actividad principal)</t>
  </si>
  <si>
    <t>- UNIVERSIDADES PÚBLICAS
- GRANDES EMPRESAS
- PYMES
- FUNDACIONES</t>
  </si>
  <si>
    <t>CECD63</t>
  </si>
  <si>
    <t>Extracto de la Resolución de 30 de diciembre de 2021, del conseller de Educación, Cultura y Deporte, por la que 
se convoca la concesión de subvenciones previstas en el Plan de recuperación, transformación y resiliencia, para financiar la modernización y gestión sostenible de las 
infraestructuras de las artes escénicas y musicales de la Comunitat Valenciana. [2021/13234]</t>
  </si>
  <si>
    <t>Se convoca la concesión de subvenciones previstas en el Plan de Recuperación, Transformación y Resiliencia, para financiar la moderni zación y gestión sostenible de las infraestructuras de las artes escénicas y musicales de la Comunitat Valenciana, mediante procedimiento de concurrencia competitiva</t>
  </si>
  <si>
    <t>a) Las personas físicas y jurídicas, públicas o privadas, que ostenten la propiedad de los inmuebles donde se ubiquen las infraestructuras escénicas y musicales en las que se pretenda llevar a cabo la inversión.
b) Los entes y organismos públicos con personalidad jurídica propia, creados por entidades locales, si tienen asignada la gestión de las infraestructuras escénicas y musicales y han sido autorizados por aque llas para tomar parte en la convocatoria.
c) Las personas físicas y jurídicas, públicas o privadas gestoras de las salas, si han sido autorizadas por sus propietarios para la realización de obras, instalaciones o equipamientos en las mismas. La gestora será responsable de la solicitud de la subvención, de la ejecución de la inver sión y de su justificación. Las obligaciones de uso o destino de la sala corresponderán al beneficiario de la ayuda y subsidiariamente al propie tario de la misma, de acuerdo con lo dispuesto en las bases r</t>
  </si>
  <si>
    <t>- PERSONAS FÍSICAS
- COMUNIDADES DE PROPIETARIOS
- COMUNIDADES ENERGÉTICAS
- GRANDES EMPRESAS
- PYMES
- AUTÓNOMOS
- RESTO DE ENTES DEL SECTOR PRIVADO
- AYUNTAMIENTOS
- DIPUTACIONES PROVINCIALES
- MANCOMUNIDADES
- ORGANISMOS AUTÓNOMOS Y ENTIDADES PÚBLICAS VINCULADAS A LAS EELL
- CONSELLERIAS
- UNIVERSIDADES PÚBLICAS
- ORGANISMOS AUTÓNOMOS
- ENTIDADES DE DERECHO PÚBLICO
- SOCIEDADES MERCANTILES
- FUNDACIONES
- CONSORCIOS
- AGRUPACIONES DE ENTIDADES LOCALES</t>
  </si>
  <si>
    <t>RESOLUCIÓN de 30 de diciembre de 2021, del conseller de Educación, Cultura y Deporte, por la que se convoca la concesión de subvenciones previstas en el Plan de recu peración, transformación y resiliencia, para financiar la modernización y gestión sostenible de las infraestructuras de las artes escénicas y musicales de la Comunitat Valen ciana. [2021/13225]</t>
  </si>
  <si>
    <t>2021: 1.826.588,65 €
2022: 1.297.519,02 €</t>
  </si>
  <si>
    <t>OVR01363</t>
  </si>
  <si>
    <t>OVR01310</t>
  </si>
  <si>
    <t>OVR01321</t>
  </si>
  <si>
    <t>OVR01322</t>
  </si>
  <si>
    <t>OVR01323</t>
  </si>
  <si>
    <t>OVR01324</t>
  </si>
  <si>
    <t>CIUCSD166</t>
  </si>
  <si>
    <t>OVR01325</t>
  </si>
  <si>
    <t xml:space="preserve">CORRECCIÓN de errores de la Resolución de 14 de octubre de 2021, de la consellera de Agricultura, Desarrollo Rural, Emergencia Climática y Transición Ecológica, por la que se convocan de forma anticipada, para el año 2022, ayudas dentro del programa de incentivos 4, Realización de instalaciones de autoconsumo con fuentes de energía renovable, en el sector residencial, las administraciones públicas y el tercer sector con o sin almacenamiento, en el marco del Plan de recuperación, transformación y resiliencia. [2021/13145]
</t>
  </si>
  <si>
    <t>RESOLUCIÓN de 10 de enero de 2022, de la Dirección General de LABORA Servicio Valenciano de Empleo y Formación, por la que se modifica la Resolución de 27 de diciembre de 2021, de la Dirección General de LABORA Servicio Valenciano de Empleo y Formación, por la que se aprueba la convocatoria para la concesión de subvencio nes públicas con cargo al ejercicio presupuestario 2022, para la ejecución del programa de formación en capaci dades digitales para personas desempleadas para impul sar el emprendimiento y el desarrollo rural y reducir la brecha de género, en el marco del Plan de Recuperación, 
Transformación y Resiliencia. [2022/183]</t>
  </si>
  <si>
    <t>Extracto de la Resolución de 21 de enero de 2022, del presidente del Instituto Valenciano de Competitividad 
Empresarial (IVACE), por la que se convocan ayudas para actuaciones de rehabilitación energética en edificios 
existentes (programa «PREE 5000 - Comunitat Valencia na»), incluido en el Plan de recuperación, transformación 
y resiliencia, con cargo al presupuesto del ejercicio 2021. [2022/574]</t>
  </si>
  <si>
    <t>Convocar las ayudas del IVACE en edificios existentes de la Comu nitat Valenciana ubicados en municipios de reto demográfico, para la realización de actuaciones de mejora de la eficiencia energética de la envolvente térmica, de actuaciones de mejora de la eficiencia energética 
y de energías renovables en las instalaciones térmicas de calefacción, climatización, ventilación y agua caliente sanitaria, así como de actua ciones de mejora de la eficiencia energética de las instalaciones de ilu minación, que favorezcan la reducción del consumo de energía primaria no renovable y de las emisiones de dióxido de carbono, mediante el ahorro energético, la mejora de la eficiencia energética y el aprovecha miento de las energías renovables.</t>
  </si>
  <si>
    <t>a) Las personas físicas o jurídicas de naturaleza privada o pública que sean propietarias de edificios existentes destinados a los usos esta blecidos en el artículo 3.
b) Las comunidades de propietarios o las agrupaciones de comuni dades de propietarios de edificios residenciales de uso vivienda, cons tituidas conforme a lo dispuesto por el artículo 5 de la Ley 49/1960, de 21 de julio, de propiedad horizontal.
c) Los propietarios que de forma agrupada sean propietarios de edificios, que reúnan los requisitos establecidos en el artículo 396 del Código Civil y no hubiesen otorgado el título constitutivo de Propiedad Horizontal.
d) Las empresas explotadoras, arrendatarias o concesionarias de edi ficios, que acrediten dicha condición mediante contrato vigente a largo plazo con la propiedad, que les otorgue facultad expresa para acometer las obras de reforma objeto de la actuación a incluir en el Programa.
e) Las empresas de servicios energéticos (ESEs), o proveedores de servicios energéticos definidas en el Real decreto 56/2016, de 12 de febrero, por el que se transpone la Directiva 2012/27/UE, del Parla mento Europeo y del Consejo, de 25 de octubre de 2012, relativa a la 
eficiencia energética, por la que se modifican las directivas 2009/125/CE y 2010/30/UE, y por la que se derogan las directivas 2004/8/CE y 2006/32/CE, en lo referente a auditorías energéticas, acreditación de proveedores de servicios y auditores energéticos y promoción de la efi ciencia del suministro de energía. Para poder ser beneficiarias, estas empresas deberán actuar conforme al contrato que tengan establecido a tal fin con la propiedad y llevar a cabo las inversiones incluidas en alguna de las tipologías de actuaciones recogidas en esta convocatoria, debiendo acreditar su actuación como empresa de servicios energéticos y la inversión realizada.
f) Las entidades locales conforme al artículo 3 de la Ley 7/1985, de 2 de abril, reguladora de las bases del régimen local y el sector público institucional de cualesquiera administraciones públicas a que se refiere el artículo 2.2 de la Ley 40/2015, de 1 de octubre, de régimen jurídico del sector público.
g) Las comunidades de energías renovables y las comunidades ciu dadanas de energía, según definición de la Directiva 2018/2001, del Parlamento Europeo y del Consejo, de 11 de diciembre de 2018, relativa al fomento del uso de energía procedente de fuentes renovables, y de la Directiva 2019/944 del Parlamento Europeo y del Consejo, de 5 de junio de 2019, sobre normas comunes para el mercado interior de la electricidad y por la que se modifica la Directiva 2012/27/UE, respecti vamente, así como del artículo 4 del Real decreto ley 23/2020, de 23 de junio, por el que se aprueban medidas en materia de energía y en otros ámbitos para la reactivación económica.</t>
  </si>
  <si>
    <t>Real Decreto 691/2021, de 3 de agosto, por el que se regulan las 
subvenciones a otorgar a actuaciones de rehabilitación energética en 
edificios existentes, en ejecución del Programa de rehabilitación energética 
para edificios existentes en municipios de reto demográfico (Programa PREE 
5000), incluido en el Programa de regeneración y reto demográfico del Plan 
de rehabilitación y regeneración urbana del Plan de Recuperación, 
Transformación y Resiliencia, así como su concesión directa a las 
comunidades autónomas.</t>
  </si>
  <si>
    <t>OVR01411</t>
  </si>
  <si>
    <t xml:space="preserve">Personas físicas
Comunidades de propietarios
Comunidades energéticas
Grandes empresas
Pymes
Autónomos
Entidades privadas sin ánimo de lucro (ong, tercer sector,..)
Resto de entes del sector privado
Ayuntamiento
Diputaciones Provinciales
Cabildos y Consejos Insulares
Mancomunidades
Organismos autónomos y entidades públicas vinculadas a las EELL
Consellerias
Universidades Públicas
Organismos autónomos
Entidades de Derecho Público
Sociedades Mercantiles
Fundaciones
Consorcios
</t>
  </si>
  <si>
    <t>- GRANDES EMPRESAS
- PYMES
- COMUNIDADES ENERGÉTICAS
- PERSONAS FÍSICAS
- COMUNIDADES DE PROPIETARIOS
- AYUNTAMIENTOS
- CABILDOS Y CONSEJOS INSULARES
- CONSELLERIAS
- UNIVERSIDADES PÚBLICAS
- ORGANISMOS AUTÓNOMOS
- ENTIDADES DE DERECHO PÚBLICO
- SOCIEDADES MERCANTILES
- FUNDACIONES
- CONSORCIOS
- ENTIDADES PRVADAS SIN ÁNIMO DE LUCRO
- ORGANISMOS AUTÓNOMOS Y ENTIDADES PÚBLICAS VINCULADAS A LAS EELL</t>
  </si>
  <si>
    <t>CORRECCIÓN de errores de la Resolución de 22 de diciembre de 2021, del conseller de Economía Sostenible, Sectores Productivos, Comercio y Trabajo, por la que se aprueban las bases reguladoras y se convocan, mediante tramitación anticipada, las subvenciones destinadas a la financiación de las inversiones del componente 23 «Nuevas políticas públicas para el mercado de trabajo dinámico, resiliente e inclusivo», inversión 2 «Empleo mujer y transversalidad de género en las políticas públicas de apoyo a la activación para el empleo», en el que se incardina el Programa de apoyo a mujeres en los ámbitos rural y urbano, dentro del Plan de recuperación, transformación y resiliencia (CID 343). [2022/688]
RESOLUCIÓN de 31 de enero de 2022, del conseller de Economía Sostenible, Sectores Productivos, Comercio y Trabajo, por la que se amplía el plazo para la presenta ción de solicitudes de las subvenciones convocadas por la Resolución de 22 de diciembre de 2021, por la que se aprueban las bases reguladoras y se convocan subven ciones destinadas al Programa de apoyo a mujeres en los ámbitos rural y urbano, dentro del Plan de recuperación, transformación y resiliencia (CID 343). [2022/777]</t>
  </si>
  <si>
    <t>C15.I02.L1 Acciones de refuerzo de conectividad en centros de referencia y servicios públicos</t>
  </si>
  <si>
    <t>C15.I02.L2 Acciones para la Sociedad del Gigabit y apoyo a proyectos tractores de 
digitalización sectorial</t>
  </si>
  <si>
    <t>C23.I01</t>
  </si>
  <si>
    <t>C07.I01</t>
  </si>
  <si>
    <t>C17.I01</t>
  </si>
  <si>
    <t>C01.I02</t>
  </si>
  <si>
    <t>C23.I02</t>
  </si>
  <si>
    <t>C24.I02</t>
  </si>
  <si>
    <t>C20.I02</t>
  </si>
  <si>
    <t>C19.I03</t>
  </si>
  <si>
    <t>C02.I03</t>
  </si>
  <si>
    <t>C02.I04</t>
  </si>
  <si>
    <t>C23.I04</t>
  </si>
  <si>
    <t>C23.I01 Empleo Joven</t>
  </si>
  <si>
    <t>C07.I01 Desarrollo de energías renovables innovadoras, integradas en la edificación y en los procesos productivos</t>
  </si>
  <si>
    <t>C17.I01 Planes Complementarios con CCAA</t>
  </si>
  <si>
    <t>C01.I01 Zonas de bajas emisiones y transformación digital y sostenible del transporte urbano y metropolitano</t>
  </si>
  <si>
    <t>C02.I01 Programas de rehabilitación para la recuperación económica y social en entornos residenciales</t>
  </si>
  <si>
    <t>C03.I01 Plan para la mejora de la eficiencia y la sostenibilidad en regadío.</t>
  </si>
  <si>
    <t>C04.I01 Digitalización y conocimiento del patrimonio natural</t>
  </si>
  <si>
    <t>C05.I01 Materialización de actuaciones de depuración, saneamiento, eficiencia, ahorro, reutilización y seguridad de infraestructuras (DSEAR)</t>
  </si>
  <si>
    <t xml:space="preserve">C06.I01 Red Transeuropea de Transporte - Corredores europeos. </t>
  </si>
  <si>
    <t>C08.I01 Despliegue del almacenamiento energético</t>
  </si>
  <si>
    <t>C09.I01 Hidrógeno renovable: un proyecto país</t>
  </si>
  <si>
    <t>C10.I01 Inversiones en Transición Justa</t>
  </si>
  <si>
    <t>C11.I01 Modernización de la Administración General del Estado</t>
  </si>
  <si>
    <t>C12.I01 Espacios de datos sectoriales (contribución a proyectos tractores de digitalización de los sectores productivos estratégicos).</t>
  </si>
  <si>
    <t>C13.I01 Emprendimiento</t>
  </si>
  <si>
    <t>C14.I01 Transformación del modelo turístico hacia la sostenibilidad</t>
  </si>
  <si>
    <t>C15.I01 Favorecer la vertebración territorial mediante el despliegue de redes</t>
  </si>
  <si>
    <t>C16.R01/I01 Estrategia Nacional de Inteligencia Artificial</t>
  </si>
  <si>
    <t>C18.I01 Plan de inversión en equipos de alta tecnología en el Sistema Nacional de Salud</t>
  </si>
  <si>
    <t>C19.I01 Competencias digitales transversales</t>
  </si>
  <si>
    <t>C20.I01 Reskilling y upskilling de la población activa ligado a cualificaciones profesionales</t>
  </si>
  <si>
    <t>C21.I01 Creación de plazas del Primer Ciclo de Educación Infantil de titularidad pública (prioritariamente de 1 y 2 años)</t>
  </si>
  <si>
    <t>C22.I01 Plan de apoyos y cuidados de larga duración: desinstitucionalización, equipamientos y tecnología</t>
  </si>
  <si>
    <t>C25.I01 Programa de fomento, modernización y digitalización del sector audiovisual</t>
  </si>
  <si>
    <t>C26.I01 Plan de digitalización del Sector Deporte</t>
  </si>
  <si>
    <t>C01.I02 Plan de incentivos a la instalación de puntos de recarga públicos y privados, a la adquisición de vehículos eléctricos y de pila de
combustible y líneas de impulso a proyectos singulares y de innovación en electro movilidad, recarga e hidrógeno verde</t>
  </si>
  <si>
    <t>C23.I02 Empleo Mujer y transversalidad de género en las políticas públicas de apoyo a la activación para el empleo</t>
  </si>
  <si>
    <t>C24.I02 Dinamización de la cultura a lo largo del territorio</t>
  </si>
  <si>
    <t>C20.I02 Transformación Digital de la Formación Profesional</t>
  </si>
  <si>
    <t>C02.I02 Programa de construcción de viviendas en alquiler social en edificios energéticamente eficientes</t>
  </si>
  <si>
    <t>C03.I02 Plan de Impulso de la sostenibilidad y competitividad de la agricultura y la ganadería (I): Modernizar los laboratorios de sanidad animal y vegetal.</t>
  </si>
  <si>
    <t>C04.I02 Conservación de la biodiversidad terrestre y marina</t>
  </si>
  <si>
    <t xml:space="preserve">C05.I02 Seguimiento y restauración de ecosistemas fluviales, recuperación de acuíferos y mitigación del riesgo de inundación. </t>
  </si>
  <si>
    <t xml:space="preserve">C06.I02 Red Transeuropea de Transporte - Otras actuaciones. </t>
  </si>
  <si>
    <t xml:space="preserve">C07.I02 Energía sostenible en las islas </t>
  </si>
  <si>
    <t xml:space="preserve">C08.I02 Digitalización de las redes de distribución para su adecuación a los requerimientos necesarios para acometer la transición energética </t>
  </si>
  <si>
    <t>C11.I02 Proyectos tractores de digitalización de la Administración General del Estado</t>
  </si>
  <si>
    <t>C12.I02 Programa de impulso de la competitividad y sostenibilidad industrial.</t>
  </si>
  <si>
    <t>C13.I02 Crecimiento</t>
  </si>
  <si>
    <t>C14.I02 Programa de digitalización e inteligencia para destinos y sector turístico</t>
  </si>
  <si>
    <t>C15.I02 Refuerzo de conectividad en centros de referencia, motores socioeconómicos y proyectos tractores de digitalización sectorial</t>
  </si>
  <si>
    <t>C17.I02 Fortalecimiento de las capacidades, infraestructuras y equipamientos de los agentes del SECTI</t>
  </si>
  <si>
    <t>C18.I02 Acciones para reforzar la prevención y promoción de la Salud</t>
  </si>
  <si>
    <t>C19.I02 Transformación Digital de la Educación</t>
  </si>
  <si>
    <t>C21.I02 Programa de Orientación, Avance y Enriquecimiento Educativo en centros de especial complejidad educativa (Programa #PROA+)</t>
  </si>
  <si>
    <t>C22.I02 Plan de Modernización de los Servicios Sociales: Transformación tecnológica, innovación, formación y refuerzo de la atención a la infancia</t>
  </si>
  <si>
    <t>C26.I02 Plan de transición ecológica de instalaciones deportivas</t>
  </si>
  <si>
    <t>C19.I03 Competencias digitales para el empleo</t>
  </si>
  <si>
    <t>C02.I03 Programa de rehabilitación energética de edificios (PREE)</t>
  </si>
  <si>
    <t>C01.I03 Actuaciones de mejora de la calidad y fiabilidad en el servicio de Cercanías</t>
  </si>
  <si>
    <t>C03.I03 Plan de Impulso de la sostenibilidad y competitividad de la agricultura y la ganadería (II): Reforzar los sistemas de capacitación y bioseguridad en viveros y centros de limpieza y desinfección.</t>
  </si>
  <si>
    <t>C04.I03 Restauración de ecosistemas e infraestructura verde</t>
  </si>
  <si>
    <t>C05.I03 Transición digital en el sector del agua.</t>
  </si>
  <si>
    <t xml:space="preserve">C06.I03 Intermodalidad y logística. </t>
  </si>
  <si>
    <t xml:space="preserve">C08.I03 Nuevos modelos de negocio en la transición energética </t>
  </si>
  <si>
    <t>C11.I03 Transformación Digital y Modernización de la Administraciones Públicas territoriales</t>
  </si>
  <si>
    <t>C12.I03 Plan de apoyo a la implementación de la normativa de residuos y al fomento de la economía circular</t>
  </si>
  <si>
    <t>C13.I03 Digitalización e innovación</t>
  </si>
  <si>
    <t>C14.I03 Estrategias de resiliencia turística para territorios extrapeninsulares</t>
  </si>
  <si>
    <t>C15.I03 Bonos de conectividad para pymes y colectivos vulnerables</t>
  </si>
  <si>
    <t>C17.I03 Nuevos proyectos I+D+I Publico Privados, Interdisciplinares, Pruebas de concepto y concesión de ayudas consecuencia de convocatorias competitivas internacionales. I+D de vanguardia orientada a retos de la sociedad. Compra pública pre-comercial</t>
  </si>
  <si>
    <t>C18.I03 Aumento de capacidades de respuesta ante crisis sanitarias</t>
  </si>
  <si>
    <t>C20.I03 Innovación e internacionalización de la Formación Profesional</t>
  </si>
  <si>
    <t>C21.I03 Creación de Unidades de Acompañamiento y Orientación Personal y Familiar del alumnado educativamente vulnerable</t>
  </si>
  <si>
    <t>C22.I03 Plan España País Accesible</t>
  </si>
  <si>
    <t>C23.I03 Adquisición de nuevas competencias para la transformación digital, verde y productiva</t>
  </si>
  <si>
    <t>C24.I03 Digitalización e impulso de los grandes servicios culturales</t>
  </si>
  <si>
    <t>C26.I03 Plan Social del Sector Deporte</t>
  </si>
  <si>
    <t>C02.I04 Programa de regeneración y reto demográfico</t>
  </si>
  <si>
    <t>C23.I04 Nuevos proyectos territoriales para el equilibrio y la equidad</t>
  </si>
  <si>
    <t>C03.I04 Plan de Impulso de la sostenibilidad y competitividad de la agricultura y la ganadería (III): Inversiones en agricultura de precisión, eficiencia energética y economía circular en el sector agrícola y ganadero</t>
  </si>
  <si>
    <t>C04.I04 Gestión Forestal Sostenible</t>
  </si>
  <si>
    <t>C05.I04 Adaptación de la costa al cambio climático e implementación de las Estrategias Marinas y de los planes de ordenación del espacio marítimo.</t>
  </si>
  <si>
    <t xml:space="preserve">C06.I04 Programa de apoyo para un transporte sostenible y digital. </t>
  </si>
  <si>
    <t>C11.I04 Plan de Transición Energética en la Administración General del Estado</t>
  </si>
  <si>
    <t>C13.I04 Apoyo al comercio</t>
  </si>
  <si>
    <t>C14.I04 Actuaciones especiales en el ámbito de la competitividad</t>
  </si>
  <si>
    <t>C15.I04 Renovación y sostenibilidad de infraestructuras</t>
  </si>
  <si>
    <t>C17.I04 Nueva carrera científica</t>
  </si>
  <si>
    <t>C18.I04 Formación de profesionales sanitarios y recursos para compartir conocimiento</t>
  </si>
  <si>
    <t>C19.I04 Profesionales digitales</t>
  </si>
  <si>
    <t>C21.I04 Formación y capacitación del personal docente e investigador universitario</t>
  </si>
  <si>
    <t>C22.I04 Plan España te protege contra la violencia machista</t>
  </si>
  <si>
    <t>C02.I05 Programa de impulso a la rehabilitación de edificios públicos (PIREP)</t>
  </si>
  <si>
    <t>C03.I05 Estrategia de Digitalización del sector Agroalimentario y Forestal y del Medio Rural: desarrollo de actuaciones para dar apoyo a la digitalización y el emprendimiento del sector agroalimentario y forestal y del medio rural.</t>
  </si>
  <si>
    <t xml:space="preserve">C11.I05 Transformación de la Administración para la Ejecución del Plan de Recuperación, Transformación y Resiliencia. </t>
  </si>
  <si>
    <t>C13.I05 Internacionalización</t>
  </si>
  <si>
    <t>C15.I05 espliegue de infraestructuras digitales transfronterizas</t>
  </si>
  <si>
    <t>C17.I05 Transferencia de conocimiento</t>
  </si>
  <si>
    <t>C18.I05 Plan para la racionalización del consumo de productos farmacéuticos y fomento de la sostenibilidad</t>
  </si>
  <si>
    <t>C21.I05 Mejora de infraestructuras digitales, el equipamiento, las tecnologías, la docencia y la evaluación digitales universitarios</t>
  </si>
  <si>
    <t>C22.I05 Incremento de la capacidad y eficiencia del sistema de acogida de solicitantes de asilo</t>
  </si>
  <si>
    <t>C23.I05 Gobernanza e impulso a las políticas de apoyo a la activación para el empleo</t>
  </si>
  <si>
    <t>C02.I06 Programa de ayudas para la elaboración de proyectos piloto de planes de acción local de la Agenda Urbana Española</t>
  </si>
  <si>
    <t>C03.I06 Plan de impulso a la sostenibilidad, investigación, innovación y digitalización del sector pesquero (I): Modernización de la Red de Reservas Marina de Interés Pesquero.</t>
  </si>
  <si>
    <t>C15.I06 Despliegue del 5G</t>
  </si>
  <si>
    <t>C17.I06 Salud</t>
  </si>
  <si>
    <t>C18.I06 Data Lake sanitario</t>
  </si>
  <si>
    <t>C23.I06 Plan integral de impulso a la Economía Social para la generación de un tejido económico inclusivo y sostenible</t>
  </si>
  <si>
    <t>C03.I07 Plan de impulso a la sostenibilidad, investigación, innovación y digitalización del sector pesquero (II): Impulso de la investigación pesquera y acuícola y apoyo a la formación.</t>
  </si>
  <si>
    <t>C15.I07 Ciberseguridad</t>
  </si>
  <si>
    <t>C17.I07 Medioambiente, cambio climático y energía</t>
  </si>
  <si>
    <t>C23.I07 Políticas de inclusión social al Ingreso Mínimo Vital</t>
  </si>
  <si>
    <t>C03.I08 Plan de impulso a la sostenibilidad, investigación, innovación y digitalización del sector pesquero (III): Desarrollo tecnológico e innovación en sector pesquero y acuícola.</t>
  </si>
  <si>
    <t>C17.I08 I+D+I en automoción sostenible (PTAS)</t>
  </si>
  <si>
    <t>C03.I09 Plan de impulso a la sostenibilidad, investigación, innovación y digitalización del sector pesquero (IV): Digitalización y uso de TICs en el sector pesquero.</t>
  </si>
  <si>
    <t>C17.I09 Sector aeroespacial</t>
  </si>
  <si>
    <t>C23.I02.P01 Apoyo a mujeres en los ámbitos rural y urbano</t>
  </si>
  <si>
    <t>C23.I04.P01 Colectivos especialmente vulnerables</t>
  </si>
  <si>
    <t>C19.I03.P01 Actuaciones en materia de cualificación y recualificación</t>
  </si>
  <si>
    <t>C01.I03.P01 Inversiones en infraestructuras de Cercanías ferroviarias (ADIF).</t>
  </si>
  <si>
    <t>C02.I01.P01 Programa de actuaciones de rehabilitación a nivel de barrio.</t>
  </si>
  <si>
    <t>C02.I05.P01 Para las Comunidades Autónomas (CCAA).</t>
  </si>
  <si>
    <t xml:space="preserve">C03.I05.P01 Línea de emprendimiento de base tecnológica. </t>
  </si>
  <si>
    <t>C03.I08.P01 Partenariado público-privado el impulso del crecimiento azul en el sector pesquero y acuicultura.</t>
  </si>
  <si>
    <t>C03.I09.P01 Digitalización del sector pesquero y acuícola español.</t>
  </si>
  <si>
    <t>C04.I01.P01 Programa de mejora de conocimiento y digitalización de la gestión de la biodiversidad y patrimonio natural a nivel nacional con desarrollo de redes de seguimiento, con implantación de sensores o utilización de sistemas digitales de adquisición de información tanto fijos como móviles.</t>
  </si>
  <si>
    <t>C04.I02.P01 Conservación de la biodiversidad terrestre.</t>
  </si>
  <si>
    <t>C04.I03.P01 Restauración de ecosistemas.</t>
  </si>
  <si>
    <t>C04.I04.P01 Gestión Forestal Sostenible: Forestación, planificación y mejora de masas forestales.</t>
  </si>
  <si>
    <t>C05.I01.P01 Actuaciones de depuración, saneamiento y reutilización.</t>
  </si>
  <si>
    <t>C05.I02.P01 Seguimiento y restauración de ecosistemas fluviales y Reservas Naturales Fluviales.</t>
  </si>
  <si>
    <t>C05.I03.P01 Mejora del conocimiento y el uso de los recursos hídricos.</t>
  </si>
  <si>
    <t>C06.I02.P01 Actuaciones en las infraestructuras ferroviarias de la RTE-T, no incluidas en los corredores de la red básica.</t>
  </si>
  <si>
    <t>C06.I03.P01 Desarrollo de terminales intermodales y logísticas (TILOS) estratégicas en la red ferroviaria de interés general.</t>
  </si>
  <si>
    <t>C06.I04.P01 Interoperabilidad en transporte ferroviario de mercancías.</t>
  </si>
  <si>
    <t>C10.I01.P01 Plan de restauración ambiental para explotaciones mineras en cierre o abandonadas y terrenos deteriorados junto a centrales térmicas o nucleares.</t>
  </si>
  <si>
    <t>C11.I01.P01 Administración orientada al ciudadano</t>
  </si>
  <si>
    <t>C11.I02.P01 Transformación digital Sanidad</t>
  </si>
  <si>
    <t>C11.I03.P01 Administración orientada al ciudadano</t>
  </si>
  <si>
    <t>C11.I04.P01 Ahorro y eficiencia energética</t>
  </si>
  <si>
    <t>C11.I05.P01 Desarrollo e implementación de un sistema de información</t>
  </si>
  <si>
    <t>C12.I02.P01 Línea de apoyo a proyectos estratégicos para la transición industrial (PERTE)</t>
  </si>
  <si>
    <t>C12.I03.P01 Implantación de nuevas recogidas separadas, especialmente biorresiduos, y mejora de las existentes</t>
  </si>
  <si>
    <t>C13.I01.P01 Programa de Capacidades Emprendedoras</t>
  </si>
  <si>
    <t>C13.I02.P01 Programa de capacidades para el crecimiento de las PYMEs</t>
  </si>
  <si>
    <t>C13.I03.P01 Programa Digital Tool Kit</t>
  </si>
  <si>
    <t>C13.I04.P01 Ayudas Fondo Tecnológico</t>
  </si>
  <si>
    <t>C13.I05.P01 Línea de financiación de estudios de viabilidad, factibilidad, pre factibilidad y modernización sectorial e institucional</t>
  </si>
  <si>
    <t>C14.I01.P01 Elaboración de la Estrategia de Turismo Sostenible España 2030</t>
  </si>
  <si>
    <t>C14.I02.P01 Plan de Transformación Digital de Destinos Turísticos</t>
  </si>
  <si>
    <t>C14.I04.P01 Desarrollo de producto turístico y modernización del ecosistema turístico</t>
  </si>
  <si>
    <t>C15.R01.P01 Sistema 112 inverso</t>
  </si>
  <si>
    <t>C15.R02.P01 Gestión y asignación del espectro</t>
  </si>
  <si>
    <t>C15.I03.P01 Bono Pequeña y Mediana Empresa</t>
  </si>
  <si>
    <t>C15.I06.P01 Corredores 5G</t>
  </si>
  <si>
    <t>C15.I07.P01 Fortalecimiento de las capacidades de ciberseguridad de ciudadanos, pymes y profesionales</t>
  </si>
  <si>
    <t>C16.R01.P01 Marco normativo y ético</t>
  </si>
  <si>
    <t>C17.I02.P01 Convocatorias de ayudas para potenciar las capacidades de internacionalización del SECTI</t>
  </si>
  <si>
    <t>C17.I03.P01 Convocatorias de proyectos I+D+i</t>
  </si>
  <si>
    <t>C17.I05.P01 Mejora de las capacidades y de la orientación de las OTRIs.</t>
  </si>
  <si>
    <t>C17.I06.P01 Proyecto emblemático de salud personalizada de precisión en colaboración con el Ministerio de Sanidad</t>
  </si>
  <si>
    <t>C17.I07.P01 Plásticos sostenibles para una economía circular</t>
  </si>
  <si>
    <t>C18.I02.P01 Lucha contra el tabaquismo</t>
  </si>
  <si>
    <t>C18.I04.P01 Formación continuada</t>
  </si>
  <si>
    <t>C18.I05.P01 Mejoras en los sistemas de evaluación de medicamentos, 
tecnologías y prestaciones sanitarias</t>
  </si>
  <si>
    <t>C18.I06.P01 Adquisición de infraestructura tecnológica</t>
  </si>
  <si>
    <t>C19.I01.P01 Creación de una red de centros nacionales de capacitación digital</t>
  </si>
  <si>
    <t>C19.I02.P01 Plan de Digitalización y Competencias Digitales del Sistema Educativo</t>
  </si>
  <si>
    <t>C19.I04.P01 Adaptar la oferta formativa de formación profesional existente y diseñar nuevas especialidades</t>
  </si>
  <si>
    <t>C20.I01.P01 Evaluación y acreditación de competencias profesionales, adquiridas por la experiencia laboral</t>
  </si>
  <si>
    <t>C20.I02.P01 Formación digital y verde aplicada a los sectores productivos para los docentes de Formación Profesional</t>
  </si>
  <si>
    <t>C20.I03.P01 Redimensionamiento de la oferta de Formación Profesional</t>
  </si>
  <si>
    <t>C21.I01.P01 Gastos en infraestructuras</t>
  </si>
  <si>
    <t>C21.I05.P01 Fomento de la inversión en infraestructuras, desarrollos tecnológicos y proyectos de innovación docente para mejorar los recursos académicos en digitalización</t>
  </si>
  <si>
    <t>C22.R05.P01 Reordenación y simplificación del sistema de prestaciones económicas no contributivas de la AGE</t>
  </si>
  <si>
    <t>C22.I01.P01 Construcción/rehabilitación de nuevos equipamientos residenciales y centros de día</t>
  </si>
  <si>
    <t>C22.I02.P01 Transformación tecnológica de los servicios sociales</t>
  </si>
  <si>
    <t>C22.I03.P01 Accesibilidad en todos los canales de comunicación con las Administraciones Públicas</t>
  </si>
  <si>
    <t>C22.I04.P01 Mejora integral de ATENPRO</t>
  </si>
  <si>
    <t>C22.I05.P01 Aumento de la capacidad de acogida del sistema</t>
  </si>
  <si>
    <t>C23.I01.P01 EMPLEO JOVEN-TánDEM</t>
  </si>
  <si>
    <t>C23.I03.P01 Recualificación profesional de las personas trabajadoras ocupadas del ámbito sectorial del turismo</t>
  </si>
  <si>
    <t>C23.I05.P01 Orientación y emprendimiento</t>
  </si>
  <si>
    <t>C23.I06.P01 Programa de generación y mantenimiento del empleo de empresas viables que estén atravesando dificultades o sin relevo generacional</t>
  </si>
  <si>
    <t>C24.I01.P01 Competitividad y profesionalización de las ICC</t>
  </si>
  <si>
    <t>C24.I02.P01 Proyectos de ayudas para ampliar y diversificar la oferta cultural en áreas no urbanas</t>
  </si>
  <si>
    <t>C24.I03.P01 Museo Nacional del Prado</t>
  </si>
  <si>
    <t>C25.I01.P01 Línea anual de ayudas para la modernización e innovación de las 
Industrias Culturales</t>
  </si>
  <si>
    <t>C26.I01.P01 Impulsar BIG DATA de las organizaciones deportivas</t>
  </si>
  <si>
    <t>C26.I02.P01 Mejora y optimización de las infraestructuras y los procesos de 
digitalización de las instalaciones turísticas</t>
  </si>
  <si>
    <t>C26.I03.P01 Internacionalización del deporte</t>
  </si>
  <si>
    <t>C23.I04.P02 Emprendimiento y microempresas</t>
  </si>
  <si>
    <t>C24.I02.P02 Medidas de modernización y gestión sostenible de las infraestructuras de las artes escénicas y musicales y el fomento de circuitos de difusión internacional</t>
  </si>
  <si>
    <t>C23.I01.P02 Primera experiencia profesional en las administraciones públicas</t>
  </si>
  <si>
    <t>C01.I01.P02 Transferencias a Ayuntamientos para inversiones en base a sus competencias.</t>
  </si>
  <si>
    <t>C01.I03.P02 Inversiones en la digitalización de los sistemas de seguridad, información y 
controles de acceso de las estaciones ferroviarias donde se prestan servicios 
de OSP (RENFE).</t>
  </si>
  <si>
    <t>C02.I01.P02 Programa de rehabilitación integral de edificios.</t>
  </si>
  <si>
    <t>C02.I05.P02 Para Entidades Locales (municipios, islas y provincias).</t>
  </si>
  <si>
    <t>C03.I05.P02 Creación de un hub de innovación digital para empresas del sector agroalimentario.</t>
  </si>
  <si>
    <t>C03.I09.P02 TIC´S para vigilancia pesquera.</t>
  </si>
  <si>
    <t>C04.I01.P02 Desarrollo de sistemas o plataformas de gestión de la información a nivel nacional con capacidades adicionales de análisis y difusión.</t>
  </si>
  <si>
    <t>C04.I02.P02 Mejora de infraestructuras de gestión, difusión y uso público.</t>
  </si>
  <si>
    <t>C04.I03.P02 Recuperación zonas afectadas por la minería.</t>
  </si>
  <si>
    <t>C04.I04.P02 Emprendimiento y promoción en áreas en declive demográfico.</t>
  </si>
  <si>
    <t>C05.I01.P02 Actuaciones para la mejora de la eficiencia y reducción de pérdidas en el uso del agua.</t>
  </si>
  <si>
    <t>C05.I02.P02 Actuaciones para mitigar el riesgo de inundación.</t>
  </si>
  <si>
    <t>C05.I03.P02 Actuaciones de seguimiento de las precipitaciones en cuencas hidrográficas y en el litoral.</t>
  </si>
  <si>
    <t>C06.I02.P02 Inversiones en la Red de Carreteras del Estado.</t>
  </si>
  <si>
    <t>C06.I03.P02 Mejoras de accesibilidad y sostenibilidad de los puertos</t>
  </si>
  <si>
    <t>C06.I04.P02 Fomento de la intermodalidad del transporte.</t>
  </si>
  <si>
    <t>C09.I01.P02 Creación de un clúster de hidrógeno renovable.</t>
  </si>
  <si>
    <t>C10.I01.P02 Plan de infraestructuras ambientales, digitales y sociales en municipios y territorios en transición.</t>
  </si>
  <si>
    <t>C11.I01.P02 Operaciones inteligentes y Gobierno del Dato</t>
  </si>
  <si>
    <t>C11.I02.P02 Transformación digital de la Administración de Justicia</t>
  </si>
  <si>
    <t>C11.I03.P02 Operaciones inteligentes</t>
  </si>
  <si>
    <t>C11.I04.P02 Energías renovables</t>
  </si>
  <si>
    <t>C11.I05.P02 Reformar y modernizar la forma de trasladar la información</t>
  </si>
  <si>
    <t>C12.I02.P02 Línea de apoyo a planes de innovación y sostenibilidad</t>
  </si>
  <si>
    <t>C12.I03.P02 Construcción de instalaciones específicas para el tratamiento de los biorresiduos recogidos 
separadamente</t>
  </si>
  <si>
    <t>C13.I01.P02 Herramientas para las PYME (SGIPYME)</t>
  </si>
  <si>
    <t>C13.I02.P02 Programa de Apoyo al emprendimiento industrial</t>
  </si>
  <si>
    <t>C13.I03.P02 Programa Agentes del Cambio</t>
  </si>
  <si>
    <t>C13.I04.P02 Plataforma Comercio Conectado</t>
  </si>
  <si>
    <t>C13.I05.P02 Programa INNOVAInvest</t>
  </si>
  <si>
    <t>C14.I01.P02 Planes de Sostenibilidad Turística en Destinos</t>
  </si>
  <si>
    <t>C14.I02.P02 Plan de Transformación Digital de Empresas de la cadena de valor turística a través de la Inteligencia Artificial y otras 
tecnologías habilitadoras</t>
  </si>
  <si>
    <t>C14.I04.P02 Financiación de proyectos de eficiencia energética y economía circular en 
empresas turísticas</t>
  </si>
  <si>
    <t>C15.R01.P02 Plataforma y punto único de información sobre conectividad e infraestructuras 
digitales transfronterizas</t>
  </si>
  <si>
    <t>C15.R02.P02 Reducción de cargas al despliegue</t>
  </si>
  <si>
    <t>C15.I03.P02 Bonos digitales para colectivos vulnerables</t>
  </si>
  <si>
    <t>C15.I05.P02 Participación en proyectos multipaís de Infraestructuras Digitales 
Transfronterizas</t>
  </si>
  <si>
    <t>C15.I06.P02 Despliegue de infraestructura de redes de acceso 5G y refuerzos de red de transmisión móvil</t>
  </si>
  <si>
    <t>C15.I07.P02 Impulso del ecosistema del sector ciberseguridad</t>
  </si>
  <si>
    <t>C16.R01.P02 Impulso I+D+i IA</t>
  </si>
  <si>
    <t>C17.I02.P02 Convocatorias de ayudas para la provisión, mejora y actualización del equipamiento científico técnio de los agentes del sistema de I+D+I</t>
  </si>
  <si>
    <t>C17.I03.P02 Compra pública pre-comercial</t>
  </si>
  <si>
    <t>C17.I05.P02 Ecosistemas de Innovación basados en las Redes de Excelencia Cervera</t>
  </si>
  <si>
    <t>C17.I06.P02 Medidas para fortalecer las capacidades estratégicas e internacionalización del Sistema 
Nacional de Salud</t>
  </si>
  <si>
    <t>C17.I07.P02 Proyecto sobre el cambio climático e impacto en las reservas de agua</t>
  </si>
  <si>
    <t>C18.I02.P02 Prevención Alcohol</t>
  </si>
  <si>
    <t>C18.I03.P02 Nuevo sistema de Información de la Red Vigilancia en Salud Pública</t>
  </si>
  <si>
    <t>C18.I04.P02 Desarrollo profesional y certificación de competencias</t>
  </si>
  <si>
    <t>C18.I05.P02 Fomento de la utilización de los medicamentos genéricos y biosimilares, así como medicamentos innovadores, en el SNS</t>
  </si>
  <si>
    <t>C18.I06.P02 Definición y puesta en marcha de proyectos de tratamiento masivo de datos</t>
  </si>
  <si>
    <t>C19.I01.P02 Campañas de sensibilización y concienciación y Plan de Comunicación Global de Fomento del Humanismo Tecnológico</t>
  </si>
  <si>
    <t>C19.I02.P02 Plan FP Digital</t>
  </si>
  <si>
    <t>C19.I03.P02 Programa de capacitación digital de las Administraciones Públicas</t>
  </si>
  <si>
    <t>C19.I04.P02 Creación de recursos educativos abiertos para la enseñanza</t>
  </si>
  <si>
    <t>C20.I01.P02 Oferta modular digital para ocupados</t>
  </si>
  <si>
    <t>C20.I02.P02 Conversión de aulas en espacios de tecnología aplicada</t>
  </si>
  <si>
    <t>C20.I03.P02 Desarrollo de proyectos de innovación y transferencia del conocimiento entre centros de Formación Profesional y empresas</t>
  </si>
  <si>
    <t>C21.I01.P02 Gastos de funcionamiento</t>
  </si>
  <si>
    <t>C21.I05.P02 Apoyo de infraestructuras centralizadas (RedIRIS) y servicios TIC</t>
  </si>
  <si>
    <t>C22.R05.P02 Apoyo externo para la ejecución</t>
  </si>
  <si>
    <t>C22.I01.P02 Teleasistencia avanzada</t>
  </si>
  <si>
    <t>C22.I02.P02 Proyectos piloto de innovación en servicios sociales</t>
  </si>
  <si>
    <t>C22.I03.P02 Adecuación de los espacios físicos de carácter sanitario</t>
  </si>
  <si>
    <t>C22.I04.P02 Mejora integral del servicio de dispositivos de control de las medidas de protección a las mujeres víctimas</t>
  </si>
  <si>
    <t>C22.I05.P02 Diseño y puesta en marcha de un sistema de información que facilite la asignación de plazas de solicitantes de asilo entre las CCAA</t>
  </si>
  <si>
    <t>C23.I02.P02 Programas de formación e inserción para mujeres víctimas de violencia de género o de trata y explotación sexual con compromiso de contratación</t>
  </si>
  <si>
    <t>C23.I03.P02 Acciones formativasque incluyan compromisos de contratación de personas trabajadoras desempleadas</t>
  </si>
  <si>
    <t>C23.I05.P02 Formación permanente del Sistema Nacional de Empleo</t>
  </si>
  <si>
    <t>C23.I06.P02 Programa de creación y consolidación de entidades de la economía social con carácter innovador</t>
  </si>
  <si>
    <t>C24.I01.P02 Digitalización de los sistemas de la Propiedad Intelectual</t>
  </si>
  <si>
    <t>C24.I03.P02 Museo Nacional Centro de Arte Reina Sofía</t>
  </si>
  <si>
    <t>C25.I01.P02 Programa de promoción e internalización del sector 
audiovisual</t>
  </si>
  <si>
    <t>C26.I01.P02 Impulsar la transformación digital de la administración deportiva</t>
  </si>
  <si>
    <t>C26.I02.P02 Modernización de las instalaciones</t>
  </si>
  <si>
    <t>C26.I03.P02 promoción de la igualdad en el deporte, especialmente dirigido a la reducción de la desigualdad de género</t>
  </si>
  <si>
    <t>C23.I01.P03 Programa investigo</t>
  </si>
  <si>
    <t>C20.I02.P03 Creación de aulas de emprendimiento en centros públicos de Formación Profesional</t>
  </si>
  <si>
    <t>C01.I01.P03 Transformación de flotas de transporte de viajeros y mercancías de empresas privadas prestadoras de servicios de transporte, excluidas las de titularidad 
municipal.</t>
  </si>
  <si>
    <t>C03.I05.P03 Creación de un observatorio de la digitalización del sector agroalimentario.</t>
  </si>
  <si>
    <t>C04.I02.P03 Conservación de la biodiversidad marina.</t>
  </si>
  <si>
    <t xml:space="preserve">C04.I03.P03 Infraestructura verde: fomento de la conectividad y reverdecimiento urbano. </t>
  </si>
  <si>
    <t>C04.I04.P03 Defensa ecosistemas y contra incendios: Renovación y refuerzo medios extinción.</t>
  </si>
  <si>
    <t>C05.I01.P03 Inversiones para la mejora de la seguridad de presas y embalses.</t>
  </si>
  <si>
    <t>C05.I02.P03 Medidas de reducción de la extracción de agua subterránea (recuperación de acuíferos) con la aplicación de recursos alternativos.</t>
  </si>
  <si>
    <t>C05.I03.P03 Mejora de la observación y vigilancia meteorológica y la prevención de riesgos climáticos.</t>
  </si>
  <si>
    <t>C06.I02.P03 Desarrollo del Cielo Único Europeo.</t>
  </si>
  <si>
    <t>C09.I01.P03 Desarrollo de proyectos Singulares pioneros que permitan la introducción del hidrógeno renovable.</t>
  </si>
  <si>
    <t>C10.I01.P03 Proyectos de I+D+i en almacenamiento de energía y eficiencia energética.</t>
  </si>
  <si>
    <t>C11.I01.P03 Infraestructuras digitales y ciberseguridad</t>
  </si>
  <si>
    <t>C11.I02.P03 Transformación digital en el ámbito del Empleo</t>
  </si>
  <si>
    <t>C11.I03.P03 Gobierno del dato</t>
  </si>
  <si>
    <t>C11.I04.P03 Movilidad sostenible</t>
  </si>
  <si>
    <t>C11.I05.P03 Actividades de formación</t>
  </si>
  <si>
    <t>C12.I02.P03 Línea de apoyo a proyectos con entidad propia, de mecor alcance, para la implementación de la digitalización en procesos y organización de empresas industriales.</t>
  </si>
  <si>
    <t>C12.I03.P03 Construcción de nuevas instalaciones de preparación para la reutilización y el reciclado de 
otros flujos de residuos recogidos separadamente</t>
  </si>
  <si>
    <t>C13.I01.P03 Programa Bandera</t>
  </si>
  <si>
    <t>C13.I02.P03 Reforzar el sistema español de garantía recíproca</t>
  </si>
  <si>
    <t>C13.I03.P03 Acelera PYME 2.0</t>
  </si>
  <si>
    <t>C13.I04.P03 Programa Mercados Sostenibles</t>
  </si>
  <si>
    <t>C13.I05.P03 Programa VIVES</t>
  </si>
  <si>
    <t>C14.I01.P03 Planes de Sostenibilidad Social del sector turístico</t>
  </si>
  <si>
    <t>C14.I04.P03 Financiación de proyectos sostenibles de mantenimiento y 
rehabilitación del patrimonio histórico con uso turístico</t>
  </si>
  <si>
    <t>C15.R02.P03 Apoyo a entidades locales</t>
  </si>
  <si>
    <t>C15.I05.P03 Otros proyectos I+D+i de Infraestructuras Digitales Transfronterizas</t>
  </si>
  <si>
    <t>C15.I06.P03 Proyectos tractores 5G de digitalización sectorial en actividades 
económicas y servicios esenciales</t>
  </si>
  <si>
    <t>C15.I07.P03 Nodo Internacional</t>
  </si>
  <si>
    <t>C16.R01.P03 Atracción de Talento</t>
  </si>
  <si>
    <t>C17.I02.P03 Desarrollo
e implantación de un nuevo software de gestión</t>
  </si>
  <si>
    <t>C17.I05.P03 Coinversión e inversión en empresas con tecnologías estratégicas</t>
  </si>
  <si>
    <t>C17.I06.P03 Participación en el proyecto multi-país “The Genome of Europe (GoE)”</t>
  </si>
  <si>
    <t>C17.I07.P03 Para la promoción de energías renovables</t>
  </si>
  <si>
    <t>C18.I02.P03 Promoción de hábitos de vida saludable</t>
  </si>
  <si>
    <t>C18.I03.P03 Finalización del Hospital Universitario de Melilla y 
construcción del nuevo edificio del Centro Nacional de Dosimetría</t>
  </si>
  <si>
    <t>C18.I04.P03 Herramientas colaborativas para compartir conocimiento y 
mejorar la atención a los pacientes de alta complejidad</t>
  </si>
  <si>
    <t>C18.I05.P03 Desarrollo y modernización de la prestación ortoprotésica en el SNS</t>
  </si>
  <si>
    <t>C18.I06.P03 Incorporación de agentes y fuentes a Data Lake Sanitario</t>
  </si>
  <si>
    <t>C19.I.P03 Actuaciones de capacitación en competencias digitales para la ciudadanía en general</t>
  </si>
  <si>
    <t>C19.I03.P03 Programa para la transformación digital de las pymes</t>
  </si>
  <si>
    <t>C20.I01.P03 Flexibilización y accesibilidad de la formación profesional a través de la creación "Aulas Mentor"</t>
  </si>
  <si>
    <t>C20.I03.P03 Transformación de ciclos formativos de grado medio y grado superior en ciclos de oferta bilingüe</t>
  </si>
  <si>
    <t>C21.I05.P03 Reducción de brecha digital del personal académico y del estudiantado</t>
  </si>
  <si>
    <t>C22.I01.P03 Financiar al menos cuatro proyectos piloto</t>
  </si>
  <si>
    <t>C22.I02.P03 Modernización de infraestructuras, digitalización y mejora de los modelos de protección residencial y acogimiento</t>
  </si>
  <si>
    <t>C22.I03.P03 Accesibilidad física y sensorial en Centros Educativos</t>
  </si>
  <si>
    <t>C22.I04.P03 Creación de servicios de atención integral 24h</t>
  </si>
  <si>
    <t>C23.I02.P03 Acciones para favorecer la transversalidad de género en todas las políticas activas de empleo</t>
  </si>
  <si>
    <t>C23.I03.P03 Formación para personas trabajadoras en ERTE</t>
  </si>
  <si>
    <t>C23.I06.P03 Programa nacional de apoyo a la digitalización de las empresas de la economía social</t>
  </si>
  <si>
    <t>C24.I01.P03 Vertebración e internacionalización</t>
  </si>
  <si>
    <t>C24.I02.P03 Medidas de conservación, restauración y puesta en valor 
del patrimonio cultural español</t>
  </si>
  <si>
    <t>C24.I03.P03 Biblioteca Nacional de España</t>
  </si>
  <si>
    <t>C25.I01.P03 Programa de atracción de rodajes e inversión exterior</t>
  </si>
  <si>
    <t>C26.I01.P03 Impulsar la transformación digital aplicada a la Medicina Deportiva</t>
  </si>
  <si>
    <t>C26.I02.P03 Promoción de la actividad física y la salud en zonas despobladas</t>
  </si>
  <si>
    <t>C03.I05.P04 Creación de una plataforma de asesores AKIS.</t>
  </si>
  <si>
    <t>C04.I02.P04 Recuperación de humedales.</t>
  </si>
  <si>
    <t>C04.I04P04 Defensa ecosistemas y contra incendios: Mejora de infraestructuras y medios de defensa.</t>
  </si>
  <si>
    <t>C06.I02.P04 Transformación digital del Ministerio de Transportes, Movilidad y Agenda Urbana.</t>
  </si>
  <si>
    <t>C06.I04.P04 Transporte por carretera seguro, sostenible y conectado.</t>
  </si>
  <si>
    <t>C09.I01.P04 Actuaciones de apoyo para integrar la cadena de valor nacional en la cadena de valor comunitaria.</t>
  </si>
  <si>
    <t xml:space="preserve">C10.I01.P04 Plan de apoyo para la recualificación profesional e inserción laboral de trabajadores y población afectados por la transición energética.
</t>
  </si>
  <si>
    <t>C11.I02.P04 Transformación digital en el ámbito de Inclusión, Seguridad Social y Migraciones</t>
  </si>
  <si>
    <t>C11.I03.P04 Infraestructuras digitales</t>
  </si>
  <si>
    <t>C12.I02.P04 Plan de modernización del Centro Español de Metrología (CEM)</t>
  </si>
  <si>
    <t>C12.I03.P04 Inversiones relativas a instalaciones de recogida (como puntos limpios), triaje y clasificación (envases, papel, etc) y mejora de las plantas de tratamiento mecánico-biológico existentes</t>
  </si>
  <si>
    <t>C13.I01.P04 Marca España Nación Emprendedora</t>
  </si>
  <si>
    <t>C13.I03.P04 Sistema de Inteligencia de la Digitalización de la PYME</t>
  </si>
  <si>
    <t>C13.I04.P04 Refuerzo del Centro de Investigación y Control de la Calidad</t>
  </si>
  <si>
    <t>C13.I05.P04 Programa de formación Mentoring internacionalización de la Cámara de Comercio de España</t>
  </si>
  <si>
    <t xml:space="preserve">C14.I01.P04 Creación del Sistema de Sostenibilidad Turística Integral
</t>
  </si>
  <si>
    <t>C14.I04.P04 Fortalecimiento de la actividad comercial en zonas de gran 
afluencia turística</t>
  </si>
  <si>
    <t>C15.I06.P04 Ecosistemas de innovación 5G</t>
  </si>
  <si>
    <t xml:space="preserve">C16.R01.P04 Plataformas de Datos y Tecnológicas </t>
  </si>
  <si>
    <t>C17.I02.P04 Mejora de infraestructuras específicas</t>
  </si>
  <si>
    <t>C17.I05.P04 Ayudas Cervera a Centros Tecnológicos</t>
  </si>
  <si>
    <t>C17.I06.P04 Medidas de refuerzo de capacidades vinculadas a la pandemia y al envejecimiento</t>
  </si>
  <si>
    <t>C17.I07.P04 Proyecto para desarrollar e integrar componentes de alta tecnología claves en la 
transición en el ciclo energético hacia una economía verde y resiliente</t>
  </si>
  <si>
    <t>C18.I02.P04 Actuaciones para reducir el consumo de antibióticos</t>
  </si>
  <si>
    <t>C18.I03.P04 Aumento de capacidad del laboratorio de ensayo de Equipos 
de Protección Individual (EPI) del Centro Nacional de Medios de Protección</t>
  </si>
  <si>
    <t>C18.I04.P04 Mapa informatizado para visualizar recursos compartidos y 
prestaciones de la atención temprana y genética en España</t>
  </si>
  <si>
    <t>C18.I05.P04 Aumento de las habilidades y el conocimiento de los profesionales para el uso racional de medicamentos y tecnologías sanitarias</t>
  </si>
  <si>
    <t>C20.I01.P04 Reskilling y upskilling</t>
  </si>
  <si>
    <t>C20.I02.P04 Creación de una red de 50 centros de excelencia</t>
  </si>
  <si>
    <t>C21.I05.P04 Impulso de proyectos de innovación digital interuniversitarios de carácter estratégico y transversal</t>
  </si>
  <si>
    <t>C22.I01.P04 Remodelación de los centros dependientes del IMSERSO</t>
  </si>
  <si>
    <t>C22.I02.P04 Programas de formación de profesionales de los servicios sociales</t>
  </si>
  <si>
    <t>C22.I03.P04 Obras y ajustes razonables en espacios y vehículos de transporte público</t>
  </si>
  <si>
    <t>C22.I04.P04 Servicio de orientación sociolaboral y de acompañamiento a las víctimas y extensión a víctimas de trata con fines de explotación sexual</t>
  </si>
  <si>
    <t>C23.I03.P04 Financiación a las personas trabajadoras ocupadas y desempleadas para realizar acciones de formación concretas</t>
  </si>
  <si>
    <t>C23.I06.P04 Promoción de las redes de cooperativas, sociedades laborales y otras fórmulas de economía social</t>
  </si>
  <si>
    <t>C24.I02.P04 Dotación de Bibliotecas de libros digitales y en papel</t>
  </si>
  <si>
    <t>C24.I03.P04 Plan de acceso digital al patrimonio bibliográfico 
español</t>
  </si>
  <si>
    <t>C26.I01.P04 Impulsar la transformación digital de las organizaciones deportivas</t>
  </si>
  <si>
    <t>C04.I02.P05 Control del comercio internacional.</t>
  </si>
  <si>
    <t>C06.I02.P05 Gobernanza y gestión del Plan del Ministerio de Transportes, Movilidad y Agenda Urbana.</t>
  </si>
  <si>
    <t>C06.I04.P05 Sostenibilidad del transporte marítimo y aéreo.</t>
  </si>
  <si>
    <t>C11.I02.P05 Plan de Digitalización Consular</t>
  </si>
  <si>
    <t>C11.I03.P05 Ciberseguridad</t>
  </si>
  <si>
    <t xml:space="preserve">C12.I02.P05 Plan de apoyo a infraestructuras industriales sostenibles
</t>
  </si>
  <si>
    <t>C12.I03.P05 Desarrollo de instrumentos de digitalización depara la gestión medioambiental</t>
  </si>
  <si>
    <t>C13.I01.P05 Portal Web Startups</t>
  </si>
  <si>
    <t>C13.I03.P05 Programas de apoyo a las Agrupaciones Empresariales Innovadoras (AEIs)</t>
  </si>
  <si>
    <t>C13.I05.P05 Programa de fortalecimiento de los sistemas de comunicación, servicios telemáticos y digitalización de las sociaciones y federaciones exportadoras y de la Cámara de Comercio de España y Cámaras de Comercio españolas en el extranjero y 
federaciones de Cámaras con reconocimiento oficial</t>
  </si>
  <si>
    <t>C16.R01.P05 Integración IA cadenas de valor</t>
  </si>
  <si>
    <t>C17.I02.P05 Capacidades específicas</t>
  </si>
  <si>
    <t>C17.I05.P05 Convocatoria de ayudas NEOTEC</t>
  </si>
  <si>
    <t>C17.I07.P05 Proyecto de Identificación de áreas favorables</t>
  </si>
  <si>
    <t>C18.I02.P05 Subvenciones en materia de prevención y tratamiento de 
adicciones</t>
  </si>
  <si>
    <t>C18.I03.P05 Refuerzo del Centro Nacional de Alimentación y laboratorio de Biotoxinas</t>
  </si>
  <si>
    <t>C18.I05.P05 Fomento y adaptación regulatoria para la mejora de la I+D+i del sector del medicamento</t>
  </si>
  <si>
    <t>C21.I05.P05 Impulso a la formación y a la capacitación de talento digital</t>
  </si>
  <si>
    <t>C22.I01.P05 Elaborar una Estrategia Nacional de Desinstitucionalización</t>
  </si>
  <si>
    <t>C22.I02.P05 Desarrollar e implementar herramientas tecnológicas para la mejora de los sistemas de información y gestión de los servicios sociales</t>
  </si>
  <si>
    <t>C22.I03.P05 Obras y ajustes razonables que faciliten la accesibilidad en espacios de Patrimonio Histórico</t>
  </si>
  <si>
    <t>C23.I03.P05 Detección de necesidades formativas</t>
  </si>
  <si>
    <t>C23.I06.P05 Programa de impulso de las transiciones sostenibles e inclusivas de empresas y de colectivos en situación de vulnerabilidad</t>
  </si>
  <si>
    <t>C24.I03.P05 Digitalización, interoperabilidad y ampliación de la 
capacidad de los sistemas de archivos inventarios y registros del 
patrimonio histórico español</t>
  </si>
  <si>
    <t>C26.I01.P05 La promoción de la Actividad Física y el Deporte para la Salud “Deporte Seguro, Saludable e Inclusivo”</t>
  </si>
  <si>
    <t>C11.I02.P06 Lanzadera de proyectos tractores</t>
  </si>
  <si>
    <t xml:space="preserve">C12.I02.P06 Asistencia técnica
</t>
  </si>
  <si>
    <t>C12.I03.P06 Fomento de la economía circular en el ámbito de la empresa</t>
  </si>
  <si>
    <t>C13.I01.P06 Mujeres emprendedoras</t>
  </si>
  <si>
    <t>C13.I03.P06 Programas de apoyo a los Digital Innovation Hubs (DIH)</t>
  </si>
  <si>
    <t>C13.I05.P06 Programa de Ampliación de la Base Exportadora</t>
  </si>
  <si>
    <t>C16.R01.P06 Costes de gestión</t>
  </si>
  <si>
    <t>C17.I02.P06 Infraestructuras europeas e internacionales</t>
  </si>
  <si>
    <t>C17.I05.P06 Ayudas a PYMEs con Sello de Excelencia Europea</t>
  </si>
  <si>
    <t>C18.I02.P06 Prevención y promoción de la salud mental</t>
  </si>
  <si>
    <t>C18.I03.P06 Inversiones tecnológicas en la Agencia del Medicamento y la 
Organización Nacional de Trasplantes</t>
  </si>
  <si>
    <t>C21.I05.P06 Apoyo a la España despoblada</t>
  </si>
  <si>
    <t>C22.I02.P06 Proyectos de innovación en colaboración con la FEMP</t>
  </si>
  <si>
    <t>C22.I03.P06 Ayudas económicas a los municipios para la realización de obras y adquisición de equipamientos</t>
  </si>
  <si>
    <t>C24.I03.P06 Medidas para la modernización de las herramientas de gestión pública y 
puesta en marcha de un sistema integral de digitalización y catalogación de 
documentación recursos, bienes, estructuras e infraestructuras del INAEM</t>
  </si>
  <si>
    <t>C26.I01.P06 Plan de Modernización y digitalización en la lucha 
contra el dopaje</t>
  </si>
  <si>
    <t>C06.I04.P07 Transferencias a CCAA</t>
  </si>
  <si>
    <t>C13.I01.P07 Colaboración de Centros de Emprendimiento</t>
  </si>
  <si>
    <t>C13.I05.P07 Programa de Fortalecimiento del ecosistema español de empresas de rápido crecimiento</t>
  </si>
  <si>
    <t>C17.I02.P07 Infraestructuras nacionales</t>
  </si>
  <si>
    <t>C18.I03.P07 Evaluación del desempeño del Sistema Nacional de Salud 
durante la pandemia</t>
  </si>
  <si>
    <t>C22.I02.P07 Proyectos relacionados con el tránsito a la vida adulta de menores acogidos u otras mejoras de atención a la infancia y la adolescencia</t>
  </si>
  <si>
    <t>C22.I03.P07 Campañas comunicativas de sensibilización</t>
  </si>
  <si>
    <t>C13.I01.P08 Programa Gov Tech</t>
  </si>
  <si>
    <t>C13.I05.P08 Ayudas a la apertura y consolidación de mercados</t>
  </si>
  <si>
    <t>C22.I03.P08 I+D+i en el campo de la accesibilidad</t>
  </si>
  <si>
    <t>C13.I01.P09 ONE Oficina Nacional de Emprendimiento</t>
  </si>
  <si>
    <t>C13.I05.P09 Programa de impulso de proyectos de inversión de impacto</t>
  </si>
  <si>
    <t>C13.R01 Mejora de la regulación y del clima de negocios</t>
  </si>
  <si>
    <t>C15.R01 Reforma del marco normativo de telecomunicaciones</t>
  </si>
  <si>
    <t>C20.R01 Plan de modernización de la Formación Profesional</t>
  </si>
  <si>
    <t>C13.R02 Estrategia España Nación Emprendedora</t>
  </si>
  <si>
    <t>C15.R02 Hoja de ruta 5G</t>
  </si>
  <si>
    <t>C07.R03 Desarrollo de las comunidades energéticas</t>
  </si>
  <si>
    <t>C22.R05 Mejorar el sistema de prestaciones económicas no contributivas de la Administración General del Estado</t>
  </si>
  <si>
    <t>C01.I01.P01 Transferencias a Comunidades Autónomas para inversiones a realizar directamente por ellas, en base a sus competencias.</t>
  </si>
  <si>
    <t>C01.I01.P04 Financiación directa de proyectos de mejora en entornos urbanos (travesías) en la Red de Carreteras del Estado (RCE).</t>
  </si>
  <si>
    <t>C02.I01.P03 Creación de un entorno favorable a la actividad.</t>
  </si>
  <si>
    <t>C03.I08.P02 Desarrollo Tecnológico e Innovación en el Sector Pesquero y Acuícola. Equilibrio Cadena Comercialización.</t>
  </si>
  <si>
    <t>C03.I10 Plan de impulso a la sostenibilidad, investigación, innovación y digitalización del sector pesquero (V): Apoyo a la lucha contra la pesca ilegal, no declarada y no reglamentada.</t>
  </si>
  <si>
    <t>C03.I11 Plan de impulso a la sostenibilidad, investigación, innovación y digitalización del sector pesquero (VI): Apoyo a la financiación del Sector Pesquero.</t>
  </si>
  <si>
    <t>C06.I04.P03 Modernización de material ferroviario de mercancías.</t>
  </si>
  <si>
    <t xml:space="preserve">C06.I04.P06 Digitalización del transporte. </t>
  </si>
  <si>
    <t>C09.I01.P01 Impulsar la cadena de valor innovadora y de conocimiento.</t>
  </si>
  <si>
    <t>C21.R02 Diseño y aplicación de nuevo modelo curricular por competencias claves</t>
  </si>
  <si>
    <t>C13.I01.P02B Herramientas para las PYME (SGTIC)</t>
  </si>
  <si>
    <t>C13.I01.P10 Programa de Atracción del Talento de Mujeres</t>
  </si>
  <si>
    <t>C24.I01 Refuerzo de la competitividad de las industrias culturales</t>
  </si>
  <si>
    <t>C13.I05.P10 Impulso a la digitalización de los servicios de la administración para el apoyo a la internacionalización</t>
  </si>
  <si>
    <t>C13.I05.P11 Digital ICEX: para la digitalización de ICEX y Campus Virtual</t>
  </si>
  <si>
    <t>C15.I05.P01 Mejora conectividad Infraestructuras Digitales Transfronterizas</t>
  </si>
  <si>
    <t>C18.I02.P07 Campañas de prevención del cáncer</t>
  </si>
  <si>
    <t>C18.I03.P01 Equipamiento tecnológico del nuevo Centro Estatal de Salud Pública</t>
  </si>
  <si>
    <t>C01 Plan de choque de movilidad sostenible, segura y conectada en entornos urbanos y metropolitanos</t>
  </si>
  <si>
    <t>C02 Plan de rehabilitación de vivienda y regeneración urbana</t>
  </si>
  <si>
    <t>C03 Transformación ambiental y digital del sistema agroalimentario y pesquero</t>
  </si>
  <si>
    <t>C04 Conservación y restauración de ecosistemas y su biodiversidad</t>
  </si>
  <si>
    <t>C05 Preservación del espacio litoral y los recursos hídricos</t>
  </si>
  <si>
    <t>C06 Movilidad sostenible, segura y conectada</t>
  </si>
  <si>
    <t>C07 Despliegue e integración de energías renovables</t>
  </si>
  <si>
    <t>C08 Infraestructuras eléctricas, promoción de redes inteligentes y despliegue de la flexibilidad y el almacenamiento</t>
  </si>
  <si>
    <t>C09 Hoja de ruta del hidrógeno renovable y su integración sectorial</t>
  </si>
  <si>
    <t>C10 Estrategia de Transición Justa</t>
  </si>
  <si>
    <t>C11 Modernización de las administraciones públicas</t>
  </si>
  <si>
    <t>C12 Política Industrial España 2030</t>
  </si>
  <si>
    <t>C13 Impulso a la PYME</t>
  </si>
  <si>
    <t>C14 Plan de modernización y competitividad del sector turístico</t>
  </si>
  <si>
    <t>C15 Conectividad digital, impulso de la ciberseguridad y despliegue del 5G</t>
  </si>
  <si>
    <t>C16 Estrategia Nacional de Inteligencia Artificial</t>
  </si>
  <si>
    <t>C17 Reforma institucional y fortalecimiento de las capacidades del sistema nacional de ciencia, tecnología e innovación</t>
  </si>
  <si>
    <t>C18 Renovación y ampliación de las capacidades del Sistema Nacional de Salud</t>
  </si>
  <si>
    <t>C19 Plan nacional de competencias digitales (digital skills)</t>
  </si>
  <si>
    <t>C20 Plan estratégico de impulso de la Formación Profesional</t>
  </si>
  <si>
    <t>C21 Modernización y digitalización del sistema educativo, incluida la educación temprana de 0 a 3 años</t>
  </si>
  <si>
    <t>C22 Plan de choque para la economía de los cuidados y refuerzo de las políticas de inclusión</t>
  </si>
  <si>
    <t>C23 Nuevas políticas públicas para un mercado de trabajo dinámico, resiliente e inclusivo</t>
  </si>
  <si>
    <t>C24 Revalorización de la industria cultural</t>
  </si>
  <si>
    <t>C25 España hub audiovisual de Europa (Spain AVS Hub)</t>
  </si>
  <si>
    <t>C26 Fomento del sector del deporte</t>
  </si>
  <si>
    <t>C27 Medidas y actuaciones de prevención y lucha contra el fraude fiscal</t>
  </si>
  <si>
    <t>C28 Adaptación del sistema impositivo a la realidad del siglo XXI</t>
  </si>
  <si>
    <t>C29 Mejora de la eficacia del gasto público</t>
  </si>
  <si>
    <t>C30 Sostenibilidad a largo plazo del sistema público de pensiones en el marco del Pacto de Toledo</t>
  </si>
  <si>
    <t>ORDEN 2/2022, de 28 de marzo, de la Conselleria de Política Territorial, Obras Públicas y Movilidad, por la que se convocan ayudas para la transformación de flotas de transporte de viajeros y mercancías de empresas privadas prestadoras de servicios de transporte por carretera, así como de empresas que realicen transporte privado complementario, en el marco del Plan de recuperación, transformación y resiliencia, financiado por la Unión Europea-NextGenerationEU.</t>
  </si>
  <si>
    <t xml:space="preserve">- PERSONAS FÍSICAS
- GRANDES EMPRESAS
- PYMES
-AUTÓNOMOS </t>
  </si>
  <si>
    <t>C01.I01</t>
  </si>
  <si>
    <t>Serán destinatarios de las ayudas las personas físicas o jurídicas que tengan su residencia fiscal en la Comunitat Valenciana, y cumplan con los requisitos establecidos en los artículos 14 y 15 del Real decreto 983/2021, de 16 de noviembre, y en el apartado tercero de la convocatoria.</t>
  </si>
  <si>
    <t>Real Decreto 983/2021, de 16 de noviembre, por el que se aprueba la concesión directa a las comunidades autónomas y a las ciudades de Ceuta y Melilla de ayudas para la transformación de flotas de transporte de viajeros y mercancías de empresas privadas prestadoras de servicios de transporte por carretera, así como de empresas que realicen transporte privado complementario, en el marco del Plan de Recuperación, Transformación y Resiliencia</t>
  </si>
  <si>
    <t>OVR01165</t>
  </si>
  <si>
    <t>C02.I01</t>
  </si>
  <si>
    <t>RESOLUCIÓN de 23 de marzo de 2022, de la Vicepresidencia Segunda y Conselleria de Vivienda y Arquitectura Bioclimática, por la que se aprueban las bases reguladoras para la concesión de subvenciones del Programa de ayuda a las actuaciones de rehabilitación a nivel de edificio y del Programa de ayuda a las actuaciones de mejora de la eficiencia energética en viviendas del Plan de recuperación, transformación y resiliencia y se convocan las ayudas para el ejercicio 2022.</t>
  </si>
  <si>
    <t>Convocar para el ejercicio 2022 las ayudas establecidas en la presente resolución, por la que se aprueban las bases reguladoras para la concesión de subvenciones del Programa de ayuda a las actuaciones de rehabilitación a nivel de edificio y del Programa de ayuda a las actuaciones de mejora de la eficiencia energética en viviendas del Plan de Recuperación, Transformación y Resiliencia.</t>
  </si>
  <si>
    <t>1. En el caso de rehabilitación de edificios y de complejos inmobiliarios sujetos a la Ley 49/1960 sobre propiedad horizontal, de uso predominantemente residencial, en los que se obtenga una mejora acreditada de la eficiencia energética, podrán ser destinatarios últimos de las ayudas quienes asuman la responsabilidad de la ejecución de la actuación y en particular:
a) Las personas propietarias o usufructuarias de viviendas unifamiliares aisladas o agrupadas en fila y de edificios existentes de tipología residencial de vivienda colectiva, así como de sus viviendas, bien sean personas físicas o bien tengan personalidad jurídica de naturaleza privada o pública.
b) Las administraciones públicas y los organismos y demás entidades de derecho público, así como las empresas públicas y sociedades mercantiles participadas, íntegra o mayoritariamente, por las administraciones públicas propietarias de los inmuebles.
c) Las comunidades de propietarios o las agrupaciones de comunidades de propietarios constituidas conforme a lo dispuesto por el artículo 5 de la Ley 49/1960, de 21 de julio, de propiedad horizontal.
d) Las personas propietarias que, de forma agrupada, posean edificios que reúnan los requisitos establecidos por el artículo 396 del Código Civil y no hubiesen otorgado el título constitutivo de propiedad horizontal.
e) Las sociedades cooperativas de viviendas compuestas de forma agrupada por personas propietarias de viviendas o edificios que reúnan los requisitos establecidos en el artículo 396 del Código Civil, así como por las personas propietarias que conforman comunidades de propietarios o agrupaciones de comunidades de propietarios constituidos conforme a lo dispuesto en el artículo 5 de la Ley 49/1960, de 21 de julio, de propiedad horizontal, y por cooperativas en régimen de cesión de uso de sus viviendas.
f) Las empresas arrendatarias o concesionarias de los edificios, así como cooperativas que acrediten dicha condición, mediante contrato vigente, que les otorgue la facultad expresa para acometer las obras de rehabilitación objeto del programa.
2. En el caso de mejora de la eficiencia energética de viviendas, podrán ser destinatarios últimos de las ayudas:
a) Las personas propietarias, usufructuarias o arrendatarias de viviendas, bien sean personas físicas o bien tengan personalidad jurídica de naturaleza privada o pública.
b) Las administraciones públicas y los organismos y demás entidades de derecho público, así como las empresas públicas y sociedades mercantiles participadas, íntegra o mayoritariamente, por las administraciones públicas propietarias de los inmuebles.</t>
  </si>
  <si>
    <t>Personas físicas
Comunidades de propietarios
Grandes empresas
Pymes
Autónomos
Ayuntamiento
Diputaciones Provinciales
Mancomunidades
Organismos autónomos y entidades públicas vinculadas a las EELL
Consellerias
Universidades Públicas
Organismos autónomos
Entidades de Derecho Público
Sociedades Mercantiles
Fundaciones
Consorcios
Agrupaciones de entidades locales 
Comarcas
Áreas metropolitanas</t>
  </si>
  <si>
    <t>Real Decreto 853/2021, de 5 de octubre, por el que se regulan los programas de ayuda en materia de rehabilitación residencial y vivienda social del Plan de Recuperación, Transformación y Resiliencia.</t>
  </si>
  <si>
    <t>OVR01501</t>
  </si>
  <si>
    <t>PERTE</t>
  </si>
  <si>
    <t>VEC: vehículo eléctrico y conectado</t>
  </si>
  <si>
    <t>PERTE para la salud de vanguardia</t>
  </si>
  <si>
    <t>ERHA: Energías renovables, hidrógeno renovable y almacenamiento</t>
  </si>
  <si>
    <t>Agroalimentario</t>
  </si>
  <si>
    <t>Nueva economía de la lengua</t>
  </si>
  <si>
    <t>Economía Circular</t>
  </si>
  <si>
    <t>PERTE para la industria Naval</t>
  </si>
  <si>
    <t>Economía social de los cuidados</t>
  </si>
  <si>
    <t>Aeroespacial</t>
  </si>
  <si>
    <t>PERTE para la digitalizavión de los usos del agua</t>
  </si>
  <si>
    <t>PERTE Semiconductores</t>
  </si>
  <si>
    <t>No/ Se desconoce</t>
  </si>
  <si>
    <t>C21.I02</t>
  </si>
  <si>
    <t>RESOLUCIÓN de 7 de abril de 2022, de la Conselleria de Educación, Cultura y Deporte, por la cual se aprueban las bases reguladoras, la modificación del Plan estratégico de subvenciones de esta conselleria y la convocatoria de ayudas económicas en concepto de subvención, dirigidas a los centros privados concertados, para el desarrollo de un programa de acompañamiento, motivación y refuerzo escolar personalizado al alumnado más vulnerable educativamente, dentro del programa de cooperación territorial «PROA» (2021/2024). [2022/3157]</t>
  </si>
  <si>
    <t>La finalidad del PROA+ es mejorar los resultados de escolarización generales y reducir las tasas de alumnado sin titulación al finalizar la educación básica, así como el abandono escolar temprano</t>
  </si>
  <si>
    <t>- RESTO DE ENTES DEL SECTOR PRIVADO</t>
  </si>
  <si>
    <t>Podrán participar en esta convocatoria los centros docentes privados concertados de la Comunitat Valenciana que impartan alguna o algunas de las etapas de segundo ciclo de Educación Infantil, Educación Primaria, Educación Secundaria Obligatoria y/o Bachillerato que reúnan los requisitos que se indican a continuación:
1. Aceptación del profesorado del claustro en la participación en el programa, con un mínimo del 60 %.
2. Cumplir con al menos uno de los siguientes requisitos:
a) Tener un porcentaje mínimo del 30 % del alumnado vulnerable. Se entiende por alumnado vulnerable el alumnado con necesidades de compensación de las desigualdades (NCD) y el alumnado con necesidades específicas de apoyo educativo (NESE) de las etapas susceptibles de recibir ayudas.
b) Ser centros rurales, situados en zonas con alta dispersión de la población o deprimidas socialmente, económicamente o culturalmente.</t>
  </si>
  <si>
    <t>OVR01594</t>
  </si>
  <si>
    <t>CI</t>
  </si>
  <si>
    <t>Anualidad 2021</t>
  </si>
  <si>
    <t>Anualidad 2022</t>
  </si>
  <si>
    <t>Anualidad 2023</t>
  </si>
  <si>
    <t>Total anualidades</t>
  </si>
  <si>
    <t>Anualidad 2024</t>
  </si>
  <si>
    <t>Anualidad 2025</t>
  </si>
  <si>
    <t>Anualidad 2026</t>
  </si>
  <si>
    <t>OVR01601</t>
  </si>
  <si>
    <t>Extracto de la Resolución de 8 de abril de 2022, de la Vicepresidencia Segunda y Conselleria de Vivienda y Arquitectura Bioclimática, por la que se aprueban las bases reguladoras para la concesión de subvenciones del Programa de ayuda a las actuaciones de rehabilitación en el ámbito de barrio del Plan de recuperación, transformación y resiliencia 2021-2026 y se procede a su convocatoria para el año 2022.</t>
  </si>
  <si>
    <t>El presente programa de ayuda a las actuaciones de rehabilitación a nivel de barrio, tiene como objeto la financiación de la realización de obras de rehabilitación en edificios de uso predominante residencial y viviendas, incluidas las viviendas unifamiliares, y de urbanización o reurbanización de espacios públicos dentro de ámbitos de actuación denominados Entornos Residenciales de Rehabilitación Programada (ERRP) previamente delimitados en municipios de la Comunitat Valenciana.</t>
  </si>
  <si>
    <t>Podrán ser beneficiarios o destinatarios últimos de las ayudas quienes asuman la responsabilidad de la ejecución integral del ámbito del ERRP delimitado para la actuación. Cuando la ejecución de la actuación corresponda a varios destinatarios, la ayuda se distribuirá en proporción al coste y la responsabilidad asumido por cada uno.</t>
  </si>
  <si>
    <t>RESOLUCIÓN de 8 de abril de 2022, de la Vicepresidencia Segunda y Conselleria de Vivienda y Arquitectura Bioclimática, por la que se aprueban las bases reguladoras para la concesión de subvenciones del Programa de ayuda a las actuaciones de rehabilitación a nivel de barrio del Plan de recuperación, transformación y resiliencia 2021-2026 y se procede a su convocatoria para el año 2022.</t>
  </si>
  <si>
    <t>Comunidades de propietarios
Comunidades energéticas
Ayuntamiento
Diputaciones Provinciales
Mancomunidades
Organismos autónomos y entidades públicas vinculadas a las EELL
Consellerias
Universidades Públicas
Organismos autónomos
Entidades de Derecho Público
Sociedades Mercantiles
Fundaciones
Consorcios
Agrupaciones de entidades locales 
Comarcas
Áreas metropolitanas</t>
  </si>
  <si>
    <t>C03.I04</t>
  </si>
  <si>
    <t>C03.I03</t>
  </si>
  <si>
    <t>OVR01632</t>
  </si>
  <si>
    <t>OVR01656</t>
  </si>
  <si>
    <t>Extracto de la Resolución de 27 de abril de 2022, de la consellera de Agricultura, Desarrollo Rural, Emergencia Climática y Transición Ecológica, por la que se convocan ayudas al Programa de apoyo para la aplicación de agricultura de precisión y tecnologías 4.0 en el sector agrícola y ganadero, en el marco del Plan de recuperación, transformación y resiliencia, para el ejercicio 2022</t>
  </si>
  <si>
    <t>Convocatoria de las ayudas prevista en el Programa de apoyo para la aplicación de agricultura de precisión y tecnologías 4.0 en el sector agrícola y ganadero.</t>
  </si>
  <si>
    <t>- PYMES 
- CONSORCIOS
- RESTO DE ENTES DEL SECTOR PRIVADO</t>
  </si>
  <si>
    <t>a) Personas físicas o jurídicas, de naturaleza privada o pública, que sean titulares de explotaciones ganaderas y/o agrícolas siempre que tenga la consideración de PYMES.
b) Personas físicas o jurídicas que presten servicios agrarios, entendiendo por tales quienes desarrollen actividades económicas inscritas en el epígrafe 911, en el 912 o en el 851 en el impuesto de actividades económicas siempre que tenga la consideración de PYMES.
c) Cuando se trate de inversiones colectivas, agrupaciones de personas físicas o jurídicas, de naturaleza privada o pública, o sin personalidad propia de acuerdo con los términos previstos en el artículo 67.2 del Real Decreto ley 36/2020, de 30 de diciembre, que integren un mínimo de cinco titulares de explotación siempre que tengan la consideración de PYMES y cualquier organización o asociación de productores reconocida por la autoridad competente cuyos miembros sean titulares de una explotación agrícola y/o ganadera.
d) Consorcios u otra forma de colaboración público-privada, siempre que los proyectos de inversión se destinen a un uso en común y redunden en beneficio de explotaciones concretas que tengan la consideración de PYMES, cuyos titulares habrán dado su consentimiento para que dichos entes soliciten la ayuda.</t>
  </si>
  <si>
    <t>Real Decreto 948/2021, de 2 de noviembre, por el que se establecen las bases reguladoras para la concesión de ayudas estatales destinadas a la ejecución de proyectos de inversión dentro del Plan de impulso de la sostenibilidad y competitividad de la agricultura y la ganadería (III) en el marco del Plan de Recuperación, Transformación y Resiliencia.</t>
  </si>
  <si>
    <t>RESOLUCIÓN de 27 de abril de 2022, de la consellera de Agricultura, Desarrollo Rural, Emergencia Climática y Transición Ecológica, por la que se convocan para el ejercicio 2022, las ayudas destinadas a inversiones en materia de bioseguridad para la mejora o construcción de centros de limpieza y desinfección de vehículos de transporte por carretera de ganado, en el marco del Plan de recuperación, transformación y resiliencia.</t>
  </si>
  <si>
    <t>Se convocan para el ejercicio presupuestario 2022, las subvenciones destinadas a financiar a las inversiones en materia de bioseguridad para la mejora de centros de limpieza y desinfección de vehículos de transporte por carretera de ganado o para la construcción de nuevos centros con dicha finalidad, en el marco del Plan de recuperación, transformación y resiliencia.</t>
  </si>
  <si>
    <t>Podrán ser beneficiarios de esta subvención las personas físicas o jurídicas o entes sin personalidad jurídica, que acometan inversiones en materia de bioseguridad para la mejora de centros de limpieza y desinfección de vehículos de transporte por carretera de ganado y de perros de rehala, recovas o jaurías, o para la construcción de nuevos centros con dicha finalidad:
a) Que sean titulares o propietarios de los centros de limpieza y desinfección para ganado, incluidas las especies cinegéticas autorizados y registrados por el órgano competente de la conselleria con competencias en materia de ganadería de la Comunitat Valenciana y se comprometan a la mejora del mismo, o
b) Que se comprometan a construir un nuevo centro de limpieza y desinfección.</t>
  </si>
  <si>
    <t>Real Decreto 949/2021, de 2 de noviembre, por el que se establecen las bases reguladoras para la concesión de subvenciones destinadas a inversiones en materia de bioseguridad para la mejora o construcción de centros de limpieza y desinfección de vehículos de transporte por carretera de ganado, así como para inversiones en bioseguridad en viveros, acometidas por determinados productores de materiales vegetales de reproducción, en el marco del Plan de Recuperación, Transformación y Resiliencia</t>
  </si>
  <si>
    <t xml:space="preserve">Personas físicas
Comunidades de propietarios
Grandes empresas
Pymes
Autónomos
Ayuntamiento
Diputaciones Provinciales
Mancomunidades
Organismos autónomos y entidades públicas vinculadas a las EELL
Consellerias
Universidades Públicas
Organismos autónomos
Entidades de Derecho Público
Sociedades Mercantiles
Fundaciones
Consorcios
Agrupaciones de entidades locales 
Comarcas
Áreas metropolitanas
Entidades privadas sin ánimo de lucro
Resto de entes del sector privado
Comunidades energéticas 
</t>
  </si>
  <si>
    <t xml:space="preserve">a) Actividad 1: Achatarramiento.
</t>
  </si>
  <si>
    <t xml:space="preserve">
b) Actividad 2: Adquisición de vehículos de energías alternativas bajas en carbono.
c) Actividad 3: «Retrofit» o modificación de la forma de propulsión de vehículos.
</t>
  </si>
  <si>
    <t xml:space="preserve">
d) Actividad 4: Implantación de infraestructura de recarga de vehículos eléctricos.</t>
  </si>
  <si>
    <t>OVR01663</t>
  </si>
  <si>
    <t>OVR01664</t>
  </si>
  <si>
    <t>OVR01665</t>
  </si>
  <si>
    <t>Extracto de la Resolución de 27 de abril de 2022 de la consellera de Agricultura, Desarrollo Rural, Emergencia Climática y Transición Ecológica, por la que se convocan para el ejercicio 2022, las ayudas del programa de apoyo a las inversiones en sistemas de gestión de estiércoles en ganadería, en el marco del Plan de Recuperación, Transformación y Resiliencia.</t>
  </si>
  <si>
    <t>Establecer las subvenciones destinadas a financiar inversiones en los sistemas de gestión de estiércoles en explotaciones ganaderas en el marco del Plan de Recuperación, Transformación y Resiliencia.</t>
  </si>
  <si>
    <t>Podrán solicitar estas ayudas:
a) Personas físicas o jurídicas, de naturaleza privada o pública, que sean titulares de explotaciones ganaderas siempre que tengan la consideración de PYMES.
b) Cuando se trate de inversiones colectivas, agrupaciones de personas físicas o jurídicas, de naturaleza privada o pública, o sin personalidad propia de acuerdo con los términos previstos en el artículo 67.2 del Real Decreto ley 36/2020, de 30 de diciembre, y cualquier organización o asociación de productores reconocida por la autoridad competente, que integren, un mínimo de cinco titulares de explotación siempre que tengan la consideración de PYMES.
c) Consorcios u otra forma de colaboración público-privada, siempre que las actuaciones se destinen a un uso en común y redunden en beneficio de explotaciones ganaderas concretas que tengan la consideración de PYMES, cuyos titulares habrán dado su consentimiento para que dichos entes soliciten la ayuda.
d) Centros gestores de estiércoles siempre que tengan la consideración de PYMES, tal como se define en el artículo 3.l del Real decreto 948/2021, de 2 noviembre.</t>
  </si>
  <si>
    <t>Extracto de la Resolución de 29 de abril de 2022, de la consellera de Agricultura, Desarrollo Rural, Emergencia Climática y Transición Ecológica, por la que se convocan ayudas al amparo del Programa de apoyo a la transformación integral y modernización de invernaderos, dentro del Plan de impulso de la sostenibilidad y competitividad de la agricultura y la ganadería (III) en el marco del Plan de recuperación, transformación y resiliencia, y primera convocatoria, para el ejercicio 2022</t>
  </si>
  <si>
    <t>El objeto es la convocatoria para el ejercicio 2022 de las ayudas establecidas en el Real decreto 948/2021, por el que se establecen las bases reguladoras de ayudas estatales destinadas a la ejecución de proyectos de inversión dentro del plan de impulso de la sostenibilidad y competitividad de la agricultura y la ganadería (III) en el marco del Plan de Recuperación, Transformación y Resiliencia, para actuaciones de modernización y transformación integral de invernaderos de hortalizas, flor cortada y planta ornamental.</t>
  </si>
  <si>
    <t>- PYMES 
- GRANDES EMPRESAS
- RESTO DE ENTES DEL SECTOR PRIVADO
- AUTÓNOMOS
- ENTIDADES PRIVADAS SIN ÁNIMO DE LUCRO
- PERSONAS FÍSICAS
- COMUNIDADES DE PROPIETARIOS
- COMUNIDADES ENERGÉTICAS</t>
  </si>
  <si>
    <t>a) Personas físicas o jurídicas de naturaleza privada, productoras de hortalizas o flor cortada o planta ornamental bajo invernadero, que sean titulares de una explotación agrícola, inscrita en el Registro General de la Producción Agraria (REGEPA).
b) Cuando se trate de inversiones colectivas, personas físicas o jurídicas, de naturaleza privada, o sin personalidad propia de acuerdo con los términos previstos en el artículo 67.2 del Real Decreto ley 36/2020, de 30 de diciembre, que integren un mínimo de cinco titulares de explotación y cualquier Organización de Productores de Frutas y Hortalizas, cooperativa o sociedad agraria de transformación reconocida cuyos miembros sean titulares de una explotación agraria de producción de hortalizas o flor cortada o planta ornamental bajo invernadero, inscrita en el Registro General de la Producción Agraria (REGEPA)</t>
  </si>
  <si>
    <t>Extracto de la Resolución de 29 de abril de 2022, de la consellera de Agricultura, Desarrollo Rural, Emergencia Climática y Transición Ecológica, por la que se convocan ayudas al amparo del Programa de apoyo a las inversiones en eficiencia energética y energías renovables (biogás y biomasa agrícola), dentro del Plan de impulso de la sostenibilidad y competitividad de la agricultura y la ganadería (III) en el marco del Plan de recuperación, transformación y resiliencia, y primera convocatoria</t>
  </si>
  <si>
    <t>El objeto es la convocatoria para el ejercicio 2022 de las ayudas establecidas en el Real decreto 948/2021, por el que se establecen las bases reguladoras de ayudas estatales destinadas a la ejecución de proyectos de inversión dentro del plan de impulso de la sostenibilidad y competitividad de la agricultura y la ganadería (III) en el marco del Plan de Recuperación, Transformación y Resiliencia, para actuaciones de eficiencia energética en explotaciones agropecuarias y el aprovechamiento energético de subproductos ganaderos y biomasa agrícola.</t>
  </si>
  <si>
    <t>a) Personas físicas o jurídicas, de naturaleza privada o pública, que sean titulares de una explotación agrícola inscrita en el Registro General de la Producción Agraria (REGEPA) o una explotación ganadera inscrita en el Registro General de Explotaciones Ganaderas (REGA).
b) Cuando se trate de inversiones colectivas, agrupaciones de personas físicas o jurídicas, de naturaleza privada o pública, o sin personalidad propia de acuerdo con los términos previstos en el artículo 67.2 del Real Decreto ley 36/2020, de 30 de diciembre que integren un mínimo de cinco titulares de explotación y cualquier organización o asociación de productores reconocida por la autoridad competente cuyos miembros sean titulares de una explotación agrícola inscrita en REGEPA o de una explotación ganadera inscrita en REGA.
c) Consorcios u otra forma de colaboración público-privada, siempre que las actuaciones se destinen a un uso en común y redunden en beneficio de explotaciones agrícolas y ganaderas concretas, que habrán dado su consentimiento para que dichos entes soliciten la ayuda.</t>
  </si>
  <si>
    <t>OVR01643</t>
  </si>
  <si>
    <t>Extracto de la Resolución de 29 de abril de 2022, de la consellera de Agricultura, Desarrollo Rural, Emergencia Climática y Transición Ecológica, por la que se convocan ayudas para inversiones en bioseguridad en viveros acometidas por determinados productores de materiales vegetales, en el marco del Plan de Recuperación, Transformación y Resiliencia, para el período 2022</t>
  </si>
  <si>
    <t>Se convocan para el ejercicio 2022, subvenciones destinadas a financiar inversiones dirigidas a productores de determinados materiales vegetales de reproducción (MVR) que inviertan en instalación de protección en viveros frente a insectos vectores de determinadas plagas cuarentenarias o en equipos de tratamiento mediante termoterapia en viveros de vid.</t>
  </si>
  <si>
    <t>Podrán ser beneficiarios de esta subvención las personas físicas o jurídicas o entes sin personalidad jurídica, que reúnan los siguientes requisitos:
a) Ser operador profesional inscrito como productor, de Derecho público o privado, en el Registro de Operadores Profesionales de Vegetales (ROPVEG) y, por tanto, estar autorizado por la Dirección General de Agricultura, Ganadería y Pesca.
b) Ser productor de materiales vegetales de reproducción (MVR) susceptibles de, entre otras, las siguientes plagas de cuarentena que son transmitidas por insectos vectores:
1. Xylella fastidiosa
2. Bursaphelenchus xilophilus
3. HLB o greening de los cítricos.
4. Flavescencia dorada
c) Ser productor de MVR, de alguno o varios de los siguientes lugares de producción:
1. Campos de planta madre de frutales y vid de categoría inicial y campos de planta madre de cítricos de categoría de base.
2. Campos de planta madre de frutales y vid de categorías base (excepto cítricos), certificada, CAC (Conformitas Agraria Communitatis) y estándar.
3. Viveros de plantones frutales y vid de las categorías certificadas, CAC y estándar.
4. Campos de material de reproducción de especies aromáticas y ornamentales.
5. Campos de plantas madre para la producción de material forestal de reproducción.
6. Viveros forestales.
7. Campos de producción de semillas de especies hortícolas de categorías prebase, base y estándar.
8. Campos de material de multiplicación de hortalizas.</t>
  </si>
  <si>
    <t>C12.I03</t>
  </si>
  <si>
    <t>RESOLUCIÓN de 5 de mayo de 2022, de la consellera de Agricultura, Desarrollo Rural, Emergencia Climática y Transición Ecológica, por la que se establecen las bases reguladoras y se convocan ayudas para la implantación de nuevas recogidas separadas, especialmente biorresi duos, y mejora de las existentes, financiadas por el Plan de recuperación, transformación y resiliencia. [2022/4187]</t>
  </si>
  <si>
    <t>Ejecución de proyectos para la implantación de nuevas recogidas separadas, especialmente biorresiduos, y mejora de las existentes</t>
  </si>
  <si>
    <t>OVR01716</t>
  </si>
  <si>
    <t>Serán beneficiarios de estas ayudas los municipios u otras entidades locales, tales como mancomunidades, diputaciones, entidades metropolitanas y los consorcios constituidos por dichas entidades locales, que tengan asumida la competencia de prestar los servicios de recogida de residuos en la Comunitat Valenciana y que presenten proyectos sobre los servicios de su competencia. No pueden concurrir en la convocatoria de forma simultánea y para las mismas actuaciones los entes locales de forma individual y, a la vez, a través de un ente supramunicipal</t>
  </si>
  <si>
    <t>- AYUNTAMIENTOS
- DIPUTACIONES PROVINCIALES
- MANCOMUNIDADES
- ORGANISMOS AUTÓNOMOS Y ENTIDADES PÚBLICAS VINCULADAS A EELL
- AGRUPACIONES DE ENTIDADES LOCALES</t>
  </si>
  <si>
    <t>Extracto de la Resolución de 29 de abril de 2022, de la consellera de Agricultura, Desarrollo Rural, Emergencia Climática y Transición Ecológica, por la que se convocan ayudas al amparo del Programa de apoyo a las inversio nes en eficiencia energética y energías renovables (biogás y biomasa agrícola), dentro del Plan de impulso de la sos tenibilidad y competitividad de la agricultura y la gana dería (III) en el marco del Plan de recuperación, transfor mación y resiliencia, y primera convocatoria. [2022/3737</t>
  </si>
  <si>
    <t>MODIFICACIÓN BASES REGULADORAS</t>
  </si>
  <si>
    <t>Real Decreto 377/2022, de 17 de mayo, por el que se amplía la tipología de beneficiarios del Real Decreto 477/2021, de 29 de junio, por el que se aprueba la concesión directa a las comunidades autónomas y a las ciudades de Ceuta y Melilla de ayudas para la ejecución de diversos programas de incentivos ligados al autoconsumo y al almacenamiento, con fuentes de energía renovable, así como a la implantación de sistemas térmicos renovables en el sector residencial, en el marco del Plan de Recuperación, Transformación y Resiliencia, y del Real Decreto 1124/2021, de 21 de diciembre, por el que se aprueba la concesión directa a las comunidades autónomas y a las ciudades de Ceuta y Melilla de ayudas para la ejecución de los programas de incentivos para la implantación de instalaciones de energías renovables térmicas en diferentes sectores de la economía, en el marco del Plan de Recuperación, Transformación y Resiliencia.</t>
  </si>
  <si>
    <t>º</t>
  </si>
  <si>
    <t>OVR00425</t>
  </si>
  <si>
    <t>RESOLUCIÓN de 17 de mayo de 2022, de la Conselleria de Innovación, Universidades, Ciencia y Sociedad Digital, por la que se acuerda la ampliación del plazo para resol ver y notificar los expedientes de subvenciones destinadas a la financiación del programa «Investigo», de contrata ción de personas jóvenes demandantes de empleo en la realización de iniciativas de investigación e innovación en la Comunitat Valenciana. [2022/4387]</t>
  </si>
  <si>
    <t>RESOLUCIÓN de 11 de mayo de 2022, del director general de LABORA, Servicio Valenciano de Empleo y Formación, por la que se incrementa el importe global máximo establecido en la Resolución de 23 de diciembre, del conseller de Economía Sostenible, Sectores Productivos, Comercio y Trabajo, por la que se aprueban las bases reguladoras y se convocan, mediante tramitación anticipada, las subvenciones destinadas a la financiación de las inversiones del componente 23 de la línea de inversión, «Colectivos vulnerables», dentro del Plan de recuperación, transformación y resiliencia para personas desempleadas con diversidad funcional (CID 346). [2022/4133]</t>
  </si>
  <si>
    <t>CORRECCIÓN de errores de la Resolución de 27 de abril de 2022, de la consellera de Agricultura, Desarrollo Rural, Emergencia Climática y Transición Ecológica, por la que se convocan para el ejercicio 2022, las ayudas del Programa de apoyo a las inversiones en sistemas de ges tión de estiércoles en ganadería, en el marco del Plan de recuperación, transformación y resiliencia</t>
  </si>
  <si>
    <t>EELL</t>
  </si>
  <si>
    <t>SI</t>
  </si>
  <si>
    <t>NO</t>
  </si>
  <si>
    <t xml:space="preserve"> Centros docentes de titularidad pública de la Conselleria de Educación, Cultura y Deporte</t>
  </si>
  <si>
    <t>- AUTÓNOMOS
- PERSONAS FÍSICAS
- COMUNIDADES DE PROPIETARIOS
- GRANDES EMPRESAS
-PYMES
-EELL</t>
  </si>
  <si>
    <t>Extracto de la Resolución de 30 de mayo de 2022, de la consellera de Agricultura, Desarrollo Rural, Emergencia Climática y Transición Ecológica, por la que se establecen las bases reguladoras y se convocan ayudas para instalaciones de tratamiento de  residuos, financiadas por el Plan de recuperación, transformación y resiliencia</t>
  </si>
  <si>
    <t>-AYUNTAMIENTO
- DIPUTACIONES PROVINCIALES
- MANCOMUNIDADES
- ORGANISMOS AUTÓNOMOS Y ENTIDADES PÚBLICAS VINCULADAS A LAS EELL
- CONSORCIOS</t>
  </si>
  <si>
    <t>Serán beneficiarios de estas ayudas los municipios u otras entidades locales, tales como mancomunidades, diputaciones, entidades metropolitanas y los consorcios constituidos por dichas entidades locales, que tengan asumida la competencia de prestar los servicios de recogida o de tratamiento de residuos en la Comunitat Valenciana y que presenten proyectos sobre los servicios de su competencia. No pueden concurrir en la convocatoria de forma simultánea y para las mismas actuaciones los entes locales de forma individual y, a la vez, a través de un ente supramunicipal.</t>
  </si>
  <si>
    <t>RESOLUCIÓN de 30 de mayo de 2022, de la consellera de Agricultura, Desarrollo Rural, Emergencia Climática y Transición Ecológica, por la que se establecen las bases reguladoras y se convocan ayudas para instalaciones de tratamiento de residuos, financiadas por el Plan de recuperación, transformación y resiliencia.</t>
  </si>
  <si>
    <t>OVR01770</t>
  </si>
  <si>
    <t xml:space="preserve">Línea A: Construcción, adaptación o mejora de instalaciones específicas para el tratamiento de los biorresiduos recogidos separadamente, que incluye:
· Proyectos de construcción de instalaciones de compostaje, de digestión anaerobia o una combinación de ambos tratamientos, para el tratamiento de los biorresiduos recogidos separadamente.
· Proyectos de adaptación de instalaciones de tratamiento mecánico-biológico existentes para la incorporación de una línea independiente para el tratamiento de los biorresiduos recogidos separadamente.
· Proyectos de mejora de instalaciones de compostaje y de digestión anaerobia existentes, destinadas al tratamiento de los biorresiduos recogidos separadamente.
</t>
  </si>
  <si>
    <t xml:space="preserve">
Línea B: Proyectos para la mejora de las instalaciones de tratamiento mecánico-biológico existentes para incrementar su eficacia en la recuperación de materiales susceptibles de ser reciclados.</t>
  </si>
  <si>
    <t>- PERSONAS FÍSICAS
- ORGANISMOS AUTÓNOMOS 
- ENTIDADES DE DERECHO PÚBLICO
- SOCIEDADES MERCANTILES
-  FUNDACIONES
- CONSORCIOS</t>
  </si>
  <si>
    <t>CORRECCIÓN de errores de la Resolución de 23 de diciembre de 2021, del conseller de Economía Sostenible, Sectores Productivos, Comercio y Trabajo, por la que se establecen las bases reguladoras y se convoca, para el ejercicio 2022, el Programa de primera experiencia pro fesional en las administraciones públicas, de concesión de subvenciones para la contratación de personas desem pleadas menores de treinta años, en el marco del Plan de recuperación, transformación y resiliencia. [2022/5144]</t>
  </si>
  <si>
    <t>RESOLUCIÓN de 7 de junio de 2022, de la Conselleria de Educación, Cultura y Deporte, por la que se convoca la solicitud de asignaciones económicas extraordinarias para la creación y mantenimiento de aulas de emprendimiento en los centros docentes de titularidad pública de la Conselleria de Educación, Cultura y Deporte. [2022/5376]</t>
  </si>
  <si>
    <t>Convocar procedimiento de solicitud de asignaciones económicas a los centros docentes de titularidad pública de la Conselleria de Educación, Cultura y Deporte que imparten Formación Profesional en la Comunitat Valenciana, que las soliciten en tiempo y forma, estando destinadas las mismas a dar soporte a la creación y al mantenimiento de aulas del Programa Emprén</t>
  </si>
  <si>
    <t>- CONSELLERIAS</t>
  </si>
  <si>
    <t>Centros docentes de titularidad pública de la Conselleria de Educación, Cultura y Deporte que imparten Formación Profesional en la Comunitat Valenciana</t>
  </si>
  <si>
    <t>OVR01821</t>
  </si>
  <si>
    <t>DECRETO 48/2022, de 29 de abril, del Consell, de aprobación de las bases reguladoras y concesión directa de cuatro subvenciones para el desarrollo de proyectos piloto dirigidos a jóvenes, mediante actuaciones dentro de los proyectos de «colectivos especialmente vulnerables» y de los proyectos de «emprendimiento y microempresas» incluidos en la Inversión 4, «Nuevos proyectos territoriales para el reequilibrio y la equidad del Plan de Recuperación, Transformación y Resiliencia, componente 23, «Nuevas políticas públicas para un mercado de trabajo dinámico, resiliente e inclusivo», de acuerdo con lo establecido en el Real decreto 902/2021, de 19 de octubre, por el que se regula la concesión directa de subvenciones destinadas a la financiación del desarrollo de actuaciones de la inversión «Nuevos proyectos territoriales para el reequilibrio y la equidad», en el marco del Plan de recuperación, transformación y resiliencia». [2022/3679]</t>
  </si>
  <si>
    <t>Subvencionar a las empresas que participen en el Eje 2 con acciones de mejora en materia de transición ecológica, digital o innovación territorial, así como a incentivar la actuación de las empresas que acogerán a los jóvenes que realicen las prácticas incentivadas del anexo 1, (Eje 1)</t>
  </si>
  <si>
    <t>- PYMES
- GRANDES EMPRESAS
- PERSONAS FÍSICAS</t>
  </si>
  <si>
    <t>Podrán ser beneficiarias de estas subvenciones las empresas, personas emprendedoras y microempresas captadas por las entidades colaboradoras descritas en el anexo 2 del decreto (Pactem Nord, Mancomunitat intermunicipal de l’Horta Sud y Fundación Valenciactiva)</t>
  </si>
  <si>
    <t>OVR01659</t>
  </si>
  <si>
    <t>Extracto de la Resolución de 9 de junio de 2022, del con seller de Economía Sostenible, Sectores Productivos, Comercio y Trabajo, por la que se convoca para el ejer cicio 2022 el Programa de contratación de personal téc nico para la captación y gestión de fondos europeos, en el marco del Plan de recuperación, transformación y resi liencia, y se establecen las bases reguladoras. [2022/5663]</t>
  </si>
  <si>
    <t>La concesión de subvenciones por la contratación de personas inscritas en los Espais Labora de la Generetalitat, en el seno del Programa de contratación de personal técnico para la captación y gestión de fondos europeos, en el marco del Plan nacional de recuperación, transformación y resiliencia.</t>
  </si>
  <si>
    <t>- MANCOMUNIDADES
- AYUNTAMIENTOS
- ORGANISMOS AUTÓNOMOS Y ENTIDADES PÚBLICAS VINCULADAS A LAS EELL</t>
  </si>
  <si>
    <t>a) Mancomunidades que integren algún municipio de menos de 2.000 habitantes, (según datos del Instituto Nacional de Estadística a 01.01.2021), recogidas junto con la relación de tales municipios, en el anexo II de la presente resolución. Podrán contratar a dos personas destinatarias finales.
b) Ayuntamientos, o sus organismos autónomos, de municipios a partir de 2.000 habitantes, recogidos en el anexo III de la presente resolución (según datos del Instituto Nacional de Estadística a 01.01.2021). Los ayuntamientos, o sus organismos autónomos, de municipios entre 2.000 y 5.000 habitantes contratarán a una persona destinataria final; los ayuntamientos o sus organismos autónomos de municipios a partir de 5.000 habitantes podrán contratar dos personas destinatarias finales.</t>
  </si>
  <si>
    <t>RESOLUCIÓN de 9 de junio de 2022, del conseller de Economía Sostenible, Sectores Productivos, Comercio y Trabajo, por la que se convoca para el ejercicio 2022 el Programa de contratación de personal técnico para la captación y gestión de fondos europeos, en el marco del Plan de recuperación, transformación y resiliencia, y se establecen las bases reguladoras. [2022/5654]</t>
  </si>
  <si>
    <t>OVR01832</t>
  </si>
  <si>
    <t>Total general</t>
  </si>
  <si>
    <t>Extracto de la Resolución de 17 de junio de 2022, que modifica la resolución de la consellera de Agricultura, Desarrollo Rural, Emergencia Climática y Transición Ecológica, por la que se establecen las bases reguladoras y se convocan ayudas para instalaciones de tratamiento de residuos, financiadas por el Plan de recuperación, transformación y resiliencia.</t>
  </si>
  <si>
    <t>CUANTÍA MÁXIMA
PRTR (€)</t>
  </si>
  <si>
    <t>CUANTÍA MÁXIMA
PRTR (M€)</t>
  </si>
  <si>
    <t>IMPORTE CONVOCATORIAS (Millones €)</t>
  </si>
  <si>
    <t>CONSELLERIA (incluye SPI)</t>
  </si>
  <si>
    <t/>
  </si>
  <si>
    <t>Nº DE CONVOCATORIAS</t>
  </si>
  <si>
    <t>CI Y DESCRIPCIÓN</t>
  </si>
  <si>
    <t>DESCRIPCION CODIGO CI</t>
  </si>
  <si>
    <t>C01.I01. Zonas de bajas emisiones y transformación digital y sostenible del transporte urbano y metropolitano</t>
  </si>
  <si>
    <t>C03.I03. Plan de Impulso de la sostenibilidad y competitividad de la agricultura y la ganadería (II).</t>
  </si>
  <si>
    <t>C03.I04. Plan de Impulso de la sostenibilidad y competitividad de la agricultura y la ganadería, (III)</t>
  </si>
  <si>
    <t>C03.I10. Plan de impulso a la sostenibilidad, investigación, innovación y digitalización del sector pesquero (V).</t>
  </si>
  <si>
    <t>C03.I11. Plan de impulso a la sostenibilidad, investigación, innovación y digitalización del sector pesquero (VI).</t>
  </si>
  <si>
    <t>C04.I01. Digitalización y conocimiento del patrimonio natural</t>
  </si>
  <si>
    <t>C04.I04. Gestión Forestal Sostenible</t>
  </si>
  <si>
    <t>C05.I01. Materialización de actuaciones de depuración, saneamiento, eficiencia, ahorro, reutilización y seguridad de infraestructuras (DSEAR)</t>
  </si>
  <si>
    <t>C05.I03. Transición digital en el sector del agua.</t>
  </si>
  <si>
    <t>C05.I04. Adaptación de la costa al cambio climático e implementación de las Estrategias Marinas y de los planes de ordenación del espacio marítimo.</t>
  </si>
  <si>
    <t xml:space="preserve">C06.I03. Intermodalidad y logística. </t>
  </si>
  <si>
    <t xml:space="preserve">C06.I04. Programa de apoyo para un transporte sostenible y digital. </t>
  </si>
  <si>
    <t xml:space="preserve">C08.I02. Digitalización de las redes de distribución para su adecuación a los requerimientos necesarios para acometer la transición energética </t>
  </si>
  <si>
    <t xml:space="preserve">C08.I03. Nuevos modelos de negocio en la transición energética </t>
  </si>
  <si>
    <t>C11.I04. Plan de Transición Energética en la Administración General del Estado</t>
  </si>
  <si>
    <t xml:space="preserve">C11.I05. Transformación de la Administración para la Ejecución del Plan de Recuperación, Transformación y Resiliencia. </t>
  </si>
  <si>
    <t>C12.I01. Espacios de datos sectoriales (contribución a proyectos tractores de digitalización de los sectores productivos estratégicos).</t>
  </si>
  <si>
    <t>C12.I02. Programa de impulso de la competitividad y sostenibilidad industrial.</t>
  </si>
  <si>
    <t>C12.I03. Plan de apoyo a la implementación de la normativa de residuos y al fomento de la economía circular</t>
  </si>
  <si>
    <t>C13.I02. Crecimiento</t>
  </si>
  <si>
    <t>C13.I05. Internacionalización</t>
  </si>
  <si>
    <t>C14.I01.Transformación del modelo turístico hacia la sostenibilidad</t>
  </si>
  <si>
    <t>C14.I04. Actuaciones especiales en el ámbito de la competitividad</t>
  </si>
  <si>
    <t>C15.I01. Favorecer la vertebración territorial mediante el despliegue de redes</t>
  </si>
  <si>
    <t>C15.I02. Refuerzo de conectividad en centros de referencia, motores socioeconómicos y proyectos tractores de digitalización sectorial</t>
  </si>
  <si>
    <t>C15.I03. Bonos de conectividad para pymes y colectivos vulnerables</t>
  </si>
  <si>
    <t>C15.I04. Renovación y sostenibilidad de infraestructuras</t>
  </si>
  <si>
    <t>C15.I05. Despliegue de infraestructuras digitales transfronterizas</t>
  </si>
  <si>
    <t>C15.I06. Despliegue del 5G</t>
  </si>
  <si>
    <t>C16.R01/I01. Estrategia Nacional de Inteligencia Artificial</t>
  </si>
  <si>
    <t>C17.I01. Planes Complementarios con CCAA</t>
  </si>
  <si>
    <t>C17.I02. Fortalecimiento de las capacidades, infraestructuras y equipamientos de los agentes del SECTI</t>
  </si>
  <si>
    <t>C17.I03. Nuevos proyectos I+D+I Publico Privados, Interdisciplinares, Pruebas de concepto y concesión de ayudas consecuencia de convocatorias competitivas
internacionales. I+D de vanguardia orientada a retos de la sociedad. Compra pública pre-comercial</t>
  </si>
  <si>
    <t>C17.I04. Nueva carrera científica</t>
  </si>
  <si>
    <t>C17.I05. Transferencia de conocimiento</t>
  </si>
  <si>
    <t>C17.I06. Salud</t>
  </si>
  <si>
    <t>C17.I07. Medioambiente, cambio climático y energía</t>
  </si>
  <si>
    <t>C17.I08. I+D+I en automoción sostenible (PTAS)</t>
  </si>
  <si>
    <t>C17.I09. Sector aeroespacial</t>
  </si>
  <si>
    <t>C18.I01. Plan de inversión en equipos de alta tecnología en el Sistema Nacional de Salud</t>
  </si>
  <si>
    <t>C18.I02. Acciones para reforzar la prevención y promoción de la Salud</t>
  </si>
  <si>
    <t>C18.I03. Aumento de capacidades de respuesta ante crisis sanitarias</t>
  </si>
  <si>
    <t>C18.I04. Formación de profesionales sanitarios y recursos para compartir conocimiento</t>
  </si>
  <si>
    <t>C18.I05. Plan para la racionalización del consumo de productos farmacéuticos y fomento de la sostenibilidad</t>
  </si>
  <si>
    <t>C18.I06. Data Lake sanitario</t>
  </si>
  <si>
    <t>C19.I01. Competencias digitales transversales</t>
  </si>
  <si>
    <t>C19.I02. Transformación Digital de la Educación</t>
  </si>
  <si>
    <t>C19.I03. Competencias digitales para el empleo</t>
  </si>
  <si>
    <t>C19.I04. Profesionales digitales</t>
  </si>
  <si>
    <t>C20.I01. Reskilling y upskilling de la población activa ligado a cualificaciones profesionales</t>
  </si>
  <si>
    <t>C20.I02. Transformación Digital de la Formación Profesional</t>
  </si>
  <si>
    <t>C20.I03. Innovación e internacionalización de la Formación Profesional</t>
  </si>
  <si>
    <t>C21.I01. Creación de plazas del Primer Ciclo de Educación Infantil de titularidad pública (prioritariamente de 1 y 2 años)</t>
  </si>
  <si>
    <t>C21.I02. Programa de Orientación, Avance y Enriquecimiento Educativo en centros de especial complejidad educativa (Programa #PROA+)</t>
  </si>
  <si>
    <t>C21.I03. Creación de Unidades de Acompañamiento y Orientación Personal y Familiar del alumnado educativamente vulnerable</t>
  </si>
  <si>
    <t>C21.I04. Formación y capacitación del personal docente e investigador universitario</t>
  </si>
  <si>
    <t>C21.I05. Mejora de infraestructuras digitales, el equipamiento, las tecnologías, la docencia y la evaluación digitales universitarios</t>
  </si>
  <si>
    <t>C22.I01. Plan de apoyos y cuidados de larga duración: desinstitucionalización, equipamientos y tecnología</t>
  </si>
  <si>
    <t>C22.I02. Plan de Modernización de los Servicios Sociales: Transformación tecnológica, innovación, formación y refuerzo de la atención a la infancia</t>
  </si>
  <si>
    <t>C22.I03. Plan España País Accesible</t>
  </si>
  <si>
    <t>C22.I04. Plan España te protege contra la violencia machista</t>
  </si>
  <si>
    <t>C22.I05. ncremento de la capacidad y eficiencia del sistema de acogida de solicitantes de asilo</t>
  </si>
  <si>
    <t>C23.I01. Empleo Joven</t>
  </si>
  <si>
    <t>C23.I02. Empleo Mujer y transversalidad de género en las políticas públicas de apoyo a la activación para el empleo</t>
  </si>
  <si>
    <t>C23.I03. Adquisición de nuevas competencias para la transformación digital, verde y productiva</t>
  </si>
  <si>
    <t>C23.I04. Nuevos proyectos territoriales para el equilibrio y la equidad</t>
  </si>
  <si>
    <t>C23.I05. Gobernanza e impulso a las políticas de apoyo a la activación para el empleo</t>
  </si>
  <si>
    <t>C23.I06. Plan integral de impulso a la Economía Social para la generación de un tejido económico inclusivo y sostenible</t>
  </si>
  <si>
    <t>C23.I07. Políticas de inclusión social al Ingreso Mínimo Vital</t>
  </si>
  <si>
    <t>C24.I01. Refuerzo de la competitividad de las industrias culturales</t>
  </si>
  <si>
    <t>C24.I02. Dinamización de la cultura a lo largo del territorio</t>
  </si>
  <si>
    <t>C24.I03. Digitalización e impulso de los grandes servicios culturales</t>
  </si>
  <si>
    <t>C25.I01. Programa de fomento, modernización y digitalización del sector audiovisual</t>
  </si>
  <si>
    <t>C26.I01. Plan de digitalización del Sector Deporte</t>
  </si>
  <si>
    <t>C26.I02. Plan de transición ecológica de instalaciones deportivas</t>
  </si>
  <si>
    <t>C26.I03. Plan Social del Sector Deporte</t>
  </si>
  <si>
    <t>C01.R01. Plan de despliegue de la infraestructura de recarga y de impulso del vehículo eléctrico</t>
  </si>
  <si>
    <t>C01.R02. Ley de Movilidad Sostenible y Financiación del Transporte.</t>
  </si>
  <si>
    <t>C02.R01. Implementación de la Agenda Urbana Española (AUE).</t>
  </si>
  <si>
    <t>C02.R02. Estrategia a largo plazo para la Rehabilitación Energética en el Sector de la Edificación en España (ERESEE).</t>
  </si>
  <si>
    <t>C02.R03. Ley de Vivienda</t>
  </si>
  <si>
    <t>C02.R04. Ley de Calidad de la Arquitectura y del entorno construido.</t>
  </si>
  <si>
    <t>C02.R05. Oficinas de Rehabilitación (“ventanilla única”)</t>
  </si>
  <si>
    <t>C02.R06. Mejora de la financiación de las actuaciones de rehabilitación.</t>
  </si>
  <si>
    <t>C03.R01. Modificación de la normativa reguladora de las relaciones comerciales en la cadena alimentaria.</t>
  </si>
  <si>
    <t>C03.R02. Desarrollo y revisión del marco regulatorio en materia de sostenibilidad ambiental de la ganadería.</t>
  </si>
  <si>
    <t>C03.R03. Marco legislativo sobre la nutrición sostenible en los suelos agrícolas. Normativa sobre contaminación de origen agrario.</t>
  </si>
  <si>
    <t>C03.R04. Impulso a la gobernanza y a la sostenibilidad de las inversiones en los regadíos españoles.</t>
  </si>
  <si>
    <t>C03.R05. Ejecución del II Plan de Acción de la Estrategia de Digitalización del sector agroalimentario y del medio rural.</t>
  </si>
  <si>
    <t>C03.R06. Revisión del marco normativo nacional para la regulación de la pesca sostenible.</t>
  </si>
  <si>
    <t>C04.R01. Conservación de la biodiversidad terrestre y marina</t>
  </si>
  <si>
    <t>C04.R02. Restauración de ecosistemas e infraestructura verde</t>
  </si>
  <si>
    <t>C04.R03. Gestión forestal sostenible</t>
  </si>
  <si>
    <t>C05.R01. Actualización de la Ley de Aguas, normativa derivada y Planes y estrategias en materia de agua</t>
  </si>
  <si>
    <t>C06.R01. Estrategia de Movilidad Segura, Sostenible y Conectada</t>
  </si>
  <si>
    <t>C06.R02. Estrategia Indicativa Ferroviaria</t>
  </si>
  <si>
    <t>C07.R01. Marco normativo para el fomento de la generación renovable</t>
  </si>
  <si>
    <t>C07.R02. Estrategia Nacional de Autoconsumo</t>
  </si>
  <si>
    <t>C07.R03. C07. R03. Desarrollo de las comunidades energéticas</t>
  </si>
  <si>
    <t>C07.R04. Marco para la innovación y desarrollo tecnológico de las energías renovables</t>
  </si>
  <si>
    <t>C08.R01. Marco habilitador para la integración de renovables en el sistema energético: redes, almacenamiento e infraestructuras.</t>
  </si>
  <si>
    <t>C08.R02. Estrategia de almacenamiento energético.</t>
  </si>
  <si>
    <t>C08.R03. Desarrollo del marco normativo para la agregación, gestión de la demanda y servicios de flexibilidad.</t>
  </si>
  <si>
    <t>C08.R04. Sandboxes o bancos de prueba regulatorios.</t>
  </si>
  <si>
    <t>C09.R01. Hoja de ruta del hidrógeno: una apuesta por el hidrógeno renovable</t>
  </si>
  <si>
    <t>C10.R01. Puesta en marcha de convenios de transición justa en zonas de transición energética.</t>
  </si>
  <si>
    <t>C11.R01. Reforma para la modernización y digitalización de la Administración</t>
  </si>
  <si>
    <t>C11.R02. Reforma para el impulso del Estado de Derecho y la eficiencia del servicio público de justicia.</t>
  </si>
  <si>
    <t>C11.R03. Reforma para la modernización de la arquitectura institucional de gobernanza económica.</t>
  </si>
  <si>
    <t>C11.R04. Estrategia Nacional de Contratación Pública.</t>
  </si>
  <si>
    <t>C11.R05. Refuerzo de las capacidades administrativas.</t>
  </si>
  <si>
    <t>C12.R01. Estrategia Española de Impulso Industrial 2030</t>
  </si>
  <si>
    <t>C12.R02. Política de residuos e impulso a la economía circular</t>
  </si>
  <si>
    <t>C13.R01. Mejora de la regulación y del clima de negocios</t>
  </si>
  <si>
    <t>C13.R02. Estrategia España Nación Emprendedora</t>
  </si>
  <si>
    <t xml:space="preserve">C14.R01. Real Decreto por el que se desarrolla el Fondo Financiero del Estado para la Competitividad Turística (FOCIT) </t>
  </si>
  <si>
    <t>C15.R01. Reforma del marco normativo de telecomunicaciones</t>
  </si>
  <si>
    <t>C15.R02. Hoja de ruta 5G</t>
  </si>
  <si>
    <t>C17.R01. Reforma de la Ley de la de la Ciencia, la Tecnología y la Innovación con tres ejes clave: mejora de la gobernanza, nueva carrera científica y transferencia de conocimiento</t>
  </si>
  <si>
    <t>C17.R02. Estrategia Española de Ciencia, Tecnología e Innovación 2021-2027 (EECTI) y Desarrollo avanzado del Sistema de Información de Ciencia, Tecnología e Innovación (SICTI)</t>
  </si>
  <si>
    <t>C17.R03. Reorganización de los Organismos Públicos de Investigación (OPIs) y racionalización de su estructura y funcionamiento</t>
  </si>
  <si>
    <t>C18.R01. Fortalecimiento de la Atención Primaria y Comunitaria</t>
  </si>
  <si>
    <t>C18.R02. Reforma del sistema de salud pública</t>
  </si>
  <si>
    <t>C18.R03. Consolidación de la cohesión, la equidad y la universalidad</t>
  </si>
  <si>
    <t>C18.R04. Refuerzo de las capacidades profesionales y reducción de la temporalidad</t>
  </si>
  <si>
    <t xml:space="preserve">C18.R05. Reforma de la regulación de medicamentos y productos sanitarios </t>
  </si>
  <si>
    <t>C19.R01. Plan Nacional de Competencias Digitales</t>
  </si>
  <si>
    <t>C20.R01. Plan de modernización de la Formación Profesional</t>
  </si>
  <si>
    <t>C20.R02. Ley de Ordenación del sistema integral de Formación Profesional vinculado al Sistema Nacional de Cualificaciones.</t>
  </si>
  <si>
    <t>C21.R01. Desarrollo normativo de la Ley Orgánica 3/2020, de 29 de diciembre, por la que se modifica la Ley Orgánica 2/2006, de 3 de mayo, de Educación</t>
  </si>
  <si>
    <t>C21.R02. Diseño y aplicación de nuevo modelo curricular por competencias clave.</t>
  </si>
  <si>
    <t>C21.R03. Reforma integral del sistema universitario.</t>
  </si>
  <si>
    <t>C22.R01. Reforzar la atención a la dependencia y promover el cambio de modelo de apoyos y cuidados de larga duración</t>
  </si>
  <si>
    <t>C22.R02. Modernizar los servicios sociales públicos y dotarlos de un nuevo marco normativo</t>
  </si>
  <si>
    <t>C22.R03. Aprobar una nueva ley de protección de las familias y de reconocimiento de su diversidad</t>
  </si>
  <si>
    <t>C22.R04. Reformar el sistema de acogida humanitaria y de solicitantes de protección internacional en España</t>
  </si>
  <si>
    <t>C22.R05. Mejorar el sistema de prestaciones económicas no contributivas de la Administración General del Estado</t>
  </si>
  <si>
    <t>C23.R01. Regulación del trabajo a distancia</t>
  </si>
  <si>
    <t>C23.R010. Simplificación y mejora del nivel asistencial de desempleo</t>
  </si>
  <si>
    <t>C23.R011. Digitalización del SEPE, para su modernización y eficiencia.</t>
  </si>
  <si>
    <t>C23.R02. Medidas para eliminar la brecha de género</t>
  </si>
  <si>
    <t>C23.R03. Regulación del trabajo de los repartidores a domicilio por parte de las plataformas digitales</t>
  </si>
  <si>
    <t>C23.R04. Simplificación de contratos: generalización del contrato indefinido, causalidad y simplificación de la contratación temporal</t>
  </si>
  <si>
    <t>C23.R05. Modernización de políticas activas de empleo</t>
  </si>
  <si>
    <t>C23.R06. Establecimiento de un mecanismo permanente de flexibilidad interna y recualificación de trabajadores en transición</t>
  </si>
  <si>
    <t>C23.R07. Revisión de las subvenciones y bonificaciones a la contratación laboral</t>
  </si>
  <si>
    <t>C23.R08. Modernización de la negociación colectiva</t>
  </si>
  <si>
    <t>C23.R09. Modernización de la contratación y subcontratación de actividades empresariales</t>
  </si>
  <si>
    <t xml:space="preserve">C24.R01. Desarrollo Estatuto del Artista y Fomento de la inversión, el mecenazgo cultural y participación. </t>
  </si>
  <si>
    <t xml:space="preserve">C24.R02. Refuerzo de los derechos de autor y derechos conexos. </t>
  </si>
  <si>
    <t>C25.R01. Reforma del marco regulatorio del sector audiovisual.</t>
  </si>
  <si>
    <t xml:space="preserve">C26.R01. Nueva ley del deporte </t>
  </si>
  <si>
    <t>C26.R02. Ley de profesiones del deporte</t>
  </si>
  <si>
    <t>C26.R03. Estrategia nacional del fomento del deporte contra el sedentarismo y la inactividad física</t>
  </si>
  <si>
    <t>C27.R02. Modernización de la Agencia Tributaria.</t>
  </si>
  <si>
    <t>C27.R03. Potenciación de la asistencia al contribuyente.</t>
  </si>
  <si>
    <t>C27.R04. Vertiente internacional.</t>
  </si>
  <si>
    <t>C27.R05. Modelo cooperativo.</t>
  </si>
  <si>
    <t>C28.R01. Medidas adoptadas en 2020 y 2021 para paliar los efectos de la pandemia COVID-19.</t>
  </si>
  <si>
    <t xml:space="preserve">C28.R02. Análisis de beneficios fiscales. </t>
  </si>
  <si>
    <t>C28.R03. Creación de un Comité de personas expertas para la reforma fiscal.</t>
  </si>
  <si>
    <t>C28.R04. Reforma de medidas fiscales que contribuyen a la transición ecológica.</t>
  </si>
  <si>
    <t xml:space="preserve">C28.R05. Aprobación del Impuesto sobre Determinados Servicios Digitales. </t>
  </si>
  <si>
    <t>C28.R06. Aprobación del Impuesto sobre las Transacciones Financieras</t>
  </si>
  <si>
    <t>C28.R07. Medidas tributarias de adopción a corto plazo en los Impuestos personales</t>
  </si>
  <si>
    <t>C28.R08. Medidas tributarias de adopción a corto plazo en el Impuesto sobre Sociedades</t>
  </si>
  <si>
    <t>C28.R09. Medidas tributarias de adopción a corto plazo en los impuestos indirectos.</t>
  </si>
  <si>
    <t xml:space="preserve">C29.R01. Proceso de revisión y evaluación del gasto público. </t>
  </si>
  <si>
    <t>C29.R02. Alineamiento de los Presupuestos Generales del Estado con los Objetivos de Desarrollo Sostenible.</t>
  </si>
  <si>
    <t>C29.R03. Alineamiento de los Presupuestos Generales del Estado con la transición ecológica (green budgeting).</t>
  </si>
  <si>
    <t>C30.R01. Separación de fuentes de financiación de la Seguridad Social</t>
  </si>
  <si>
    <t>C30.R02-A. Mantenimiento del poder adquisitivo de las pensiones</t>
  </si>
  <si>
    <t>C30.R02-B. Alineación de la edad efectiva de jubilación con la edad legal de jubilación</t>
  </si>
  <si>
    <t>C30.R02-C. Adecuación a las nuevas carreras profesionales del periodo de cómputo para el cálculo de la pensión de jubilación</t>
  </si>
  <si>
    <t>C30.R02-D. Sustitución del factor de sostenibilidad por un mecanismo de equidad intergeneracional</t>
  </si>
  <si>
    <t>C30.R03. Nuevo sistema de cotización a la Seguridad Social de los trabajadores autónomos por sus ingresos reales</t>
  </si>
  <si>
    <t>C30.R04. Modificación del complemento de maternidad de pensiones</t>
  </si>
  <si>
    <t>C30.R05. Reforma e impulso de los sistemas complementarios de pensiones</t>
  </si>
  <si>
    <t>C30.R06. Adecuación de la base máxima de cotización del sistema</t>
  </si>
  <si>
    <t>C01.I02. Plan de incentivos a la instalación de puntos de recarga públicos y privados, a la adquisición de vehículos eléctricos y de pila de combustible y líneas de impulso a proyectos singulares y de innovación en electro movilidad, recarga e hidrógeno verde</t>
  </si>
  <si>
    <t>C01.I03. Actuaciones de mejora de la calidad y fiabilidad en el servicio de Cercanías</t>
  </si>
  <si>
    <t>C02.I01. Programas de rehabilitación para la recuperación económica y social en entornos residenciales</t>
  </si>
  <si>
    <t>C02.I02. Programa de construcción de viviendas en alquiler social en edificios energéticamente eficientes</t>
  </si>
  <si>
    <t>C02.I03. Programa de rehabilitación energética de edificios (PREE)</t>
  </si>
  <si>
    <t>C02.I04. Programa de regeneración y reto demográfico</t>
  </si>
  <si>
    <t>C02.I05. Programa de impulso a la rehabilitación de edificios públicos (PIREP)</t>
  </si>
  <si>
    <t>C02.I06. Programa de ayudas para la elaboración de proyectos piloto de planes de acción local de la Agenda Urbana Española</t>
  </si>
  <si>
    <t>C03.I01. Plan para la mejora de la eficiencia y la sostenibilidad en regadío.</t>
  </si>
  <si>
    <t>C03.I02. Plan de Impulso de la sostenibilidad y competitividad de la agricultura y la ganadería (I).</t>
  </si>
  <si>
    <t>C03.I05. Estrategia de Digitalización del sector Agroalimentario y Forestal y del Medio Rural</t>
  </si>
  <si>
    <t>C03.I06. Plan de impulso a la sostenibilidad, investigación, innovación y digitalización del sector pesquero (I).</t>
  </si>
  <si>
    <t>C03.I07. Plan de impulso a la sostenibilidad, investigación, innovación y digitalización del sector pesquero (II).</t>
  </si>
  <si>
    <t>C03.I08. Plan de impulso a la sostenibilidad, investigación, innovación y digitalización del sector pesquero (III)</t>
  </si>
  <si>
    <t>C03.I09. Plan de impulso a la sostenibilidad, investigación, innovación y digitalización del sector pesquero (IV).</t>
  </si>
  <si>
    <t>C04.I02. Conservación de la biodiversidad terrestre y marina</t>
  </si>
  <si>
    <t>C04.I03. Restauración de ecosistemas e infraestructura verde</t>
  </si>
  <si>
    <t xml:space="preserve">C05.I02. Seguimiento y restauración de ecosistemas fluviales, recuperación de acuíferos y mitigación del riesgo de inundación. </t>
  </si>
  <si>
    <t xml:space="preserve">C06.I01. Red Transeuropea de Transporte - Corredores europeos. </t>
  </si>
  <si>
    <t xml:space="preserve">C06.I02. Red Transeuropea de Transporte - Otras actuaciones. </t>
  </si>
  <si>
    <t>C07.I01. Desarrollo de energías renovables innovadoras, integradas en la edificación y en los procesos productivos</t>
  </si>
  <si>
    <t xml:space="preserve">C07.I02. Energía sostenible en las islas </t>
  </si>
  <si>
    <t>C08.I01. Despliegue del almacenamiento energético</t>
  </si>
  <si>
    <t>C09.I01. Hidrógeno renovable: un proyecto país</t>
  </si>
  <si>
    <t>C10.I01. Inversiones en Transición Justa</t>
  </si>
  <si>
    <t>C11.I01. Modernización de la Administración General del Estado</t>
  </si>
  <si>
    <t>C11.I02. Proyectos tractores de digitalización de la Administración General del Estado</t>
  </si>
  <si>
    <t>C11.I03. Transformación Digital y Modernización de la Administraciones Públicas territoriales</t>
  </si>
  <si>
    <t>C13.I01. Emprendimiento</t>
  </si>
  <si>
    <t>C13.I03. Digitalización e innovación</t>
  </si>
  <si>
    <t>C13.I04. Apoyo al comercio</t>
  </si>
  <si>
    <t>C14.I02. Programa de digitalización e inteligencia para destinos y sector turístico</t>
  </si>
  <si>
    <t>C14.I03. Estrategias de resiliencia turística para territorios extrapeninsulares</t>
  </si>
  <si>
    <t>C15.I07. Ciberseguridad</t>
  </si>
  <si>
    <t>C27.R01. Aprobación de la Ley de lucha contra el fraude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</si>
</sst>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8" formatCode="#,##0.00\ &quot;€&quot;;[Red]\-#,##0.00\ &quot;€&quot;"/>
    <numFmt numFmtId="44" formatCode="_-* #,##0.00\ &quot;€&quot;_-;\-* #,##0.00\ &quot;€&quot;_-;_-* &quot;-&quot;??\ &quot;€&quot;_-;_-@_-"/>
    <numFmt numFmtId="43" formatCode="_-* #,##0.00_-;\-* #,##0.00_-;_-* &quot;-&quot;??_-;_-@_-"/>
    <numFmt numFmtId="164" formatCode="_-* #,##0.00\ [$€-C0A]_-;\-* #,##0.00\ [$€-C0A]_-;_-* &quot;-&quot;??\ [$€-C0A]_-;_-@_-"/>
    <numFmt numFmtId="165" formatCode="#,##0.00\ &quot;€&quot;"/>
  </numFmts>
  <fonts count="29">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1"/>
      <name val="Calibri"/>
      <family val="2"/>
      <scheme val="minor"/>
    </font>
    <font>
      <sz val="11"/>
      <name val="Calibri"/>
      <family val="2"/>
      <scheme val="minor"/>
    </font>
    <font>
      <u/>
      <sz val="11"/>
      <color theme="10"/>
      <name val="Calibri"/>
      <family val="2"/>
      <scheme val="minor"/>
    </font>
    <font>
      <sz val="11"/>
      <color theme="1"/>
      <name val="Calibri"/>
      <family val="2"/>
      <scheme val="minor"/>
    </font>
    <font>
      <sz val="11"/>
      <name val="Calibri"/>
      <family val="2"/>
      <scheme val="minor"/>
    </font>
    <font>
      <sz val="11"/>
      <color theme="1"/>
      <name val="Calibri"/>
      <family val="2"/>
      <scheme val="minor"/>
    </font>
    <font>
      <sz val="11"/>
      <name val="Calibri"/>
      <family val="2"/>
      <scheme val="minor"/>
    </font>
    <font>
      <sz val="11"/>
      <color theme="1"/>
      <name val="Calibri"/>
      <family val="2"/>
      <scheme val="minor"/>
    </font>
    <font>
      <sz val="9"/>
      <color indexed="81"/>
      <name val="Tahoma"/>
      <family val="2"/>
    </font>
    <font>
      <sz val="11"/>
      <name val="Calibri"/>
      <family val="2"/>
      <scheme val="minor"/>
    </font>
    <font>
      <sz val="11"/>
      <color theme="1"/>
      <name val="Calibri"/>
      <family val="2"/>
      <scheme val="minor"/>
    </font>
    <font>
      <b/>
      <sz val="11"/>
      <color theme="1"/>
      <name val="Calibri"/>
      <family val="2"/>
      <scheme val="minor"/>
    </font>
    <font>
      <b/>
      <sz val="9"/>
      <color indexed="81"/>
      <name val="Tahoma"/>
      <family val="2"/>
    </font>
    <font>
      <sz val="11"/>
      <name val="Calibri"/>
      <family val="2"/>
      <scheme val="minor"/>
    </font>
    <font>
      <sz val="11"/>
      <color theme="1"/>
      <name val="Calibri"/>
      <family val="2"/>
      <scheme val="minor"/>
    </font>
    <font>
      <sz val="11"/>
      <name val="Calibri"/>
      <family val="2"/>
      <scheme val="minor"/>
    </font>
    <font>
      <sz val="11"/>
      <color theme="1"/>
      <name val="Calibri"/>
      <family val="2"/>
      <scheme val="minor"/>
    </font>
    <font>
      <sz val="11"/>
      <color rgb="FF006100"/>
      <name val="Calibri"/>
      <family val="2"/>
      <scheme val="minor"/>
    </font>
    <font>
      <sz val="11"/>
      <color rgb="FF9C6500"/>
      <name val="Calibri"/>
      <family val="2"/>
      <scheme val="minor"/>
    </font>
    <font>
      <sz val="11"/>
      <color theme="1"/>
      <name val="Calibri"/>
      <family val="2"/>
      <scheme val="minor"/>
    </font>
    <font>
      <sz val="11"/>
      <name val="Calibri"/>
      <family val="2"/>
      <scheme val="minor"/>
    </font>
    <font>
      <sz val="11"/>
      <color theme="1"/>
      <name val="Calibri"/>
      <family val="2"/>
      <scheme val="minor"/>
    </font>
    <font>
      <u/>
      <sz val="11"/>
      <color theme="10"/>
      <name val="Calibri"/>
      <scheme val="minor"/>
    </font>
    <font>
      <sz val="11"/>
      <name val="Calibri"/>
      <scheme val="minor"/>
    </font>
    <font>
      <sz val="11"/>
      <color theme="1"/>
      <name val="Calibri"/>
      <scheme val="minor"/>
    </font>
  </fonts>
  <fills count="38">
    <fill>
      <patternFill patternType="none"/>
    </fill>
    <fill>
      <patternFill patternType="gray125"/>
    </fill>
    <fill>
      <patternFill patternType="solid">
        <fgColor rgb="FFFFFF00"/>
        <bgColor indexed="64"/>
      </patternFill>
    </fill>
    <fill>
      <patternFill patternType="solid">
        <fgColor theme="1" tint="0.249977111117893"/>
        <bgColor indexed="64"/>
      </patternFill>
    </fill>
    <fill>
      <patternFill patternType="solid">
        <fgColor theme="9"/>
        <bgColor indexed="64"/>
      </patternFill>
    </fill>
    <fill>
      <patternFill patternType="solid">
        <fgColor theme="5"/>
        <bgColor indexed="64"/>
      </patternFill>
    </fill>
    <fill>
      <patternFill patternType="solid">
        <fgColor rgb="FF0000FF"/>
        <bgColor indexed="64"/>
      </patternFill>
    </fill>
    <fill>
      <patternFill patternType="solid">
        <fgColor rgb="FFFFFF99"/>
        <bgColor indexed="64"/>
      </patternFill>
    </fill>
    <fill>
      <patternFill patternType="solid">
        <fgColor rgb="FF0070C0"/>
        <bgColor indexed="64"/>
      </patternFill>
    </fill>
    <fill>
      <patternFill patternType="solid">
        <fgColor rgb="FF663300"/>
        <bgColor indexed="64"/>
      </patternFill>
    </fill>
    <fill>
      <patternFill patternType="solid">
        <fgColor rgb="FFFF0000"/>
        <bgColor indexed="64"/>
      </patternFill>
    </fill>
    <fill>
      <patternFill patternType="solid">
        <fgColor theme="1" tint="0.499984740745262"/>
        <bgColor indexed="64"/>
      </patternFill>
    </fill>
    <fill>
      <patternFill patternType="solid">
        <fgColor rgb="FFB793FF"/>
        <bgColor indexed="64"/>
      </patternFill>
    </fill>
    <fill>
      <patternFill patternType="solid">
        <fgColor rgb="FF005000"/>
        <bgColor indexed="64"/>
      </patternFill>
    </fill>
    <fill>
      <patternFill patternType="solid">
        <fgColor rgb="FFC8F4D9"/>
        <bgColor indexed="64"/>
      </patternFill>
    </fill>
    <fill>
      <patternFill patternType="solid">
        <fgColor rgb="FF009900"/>
        <bgColor indexed="64"/>
      </patternFill>
    </fill>
    <fill>
      <patternFill patternType="solid">
        <fgColor rgb="FFCC00CC"/>
        <bgColor indexed="64"/>
      </patternFill>
    </fill>
    <fill>
      <patternFill patternType="solid">
        <fgColor rgb="FFCCFF99"/>
        <bgColor indexed="64"/>
      </patternFill>
    </fill>
    <fill>
      <patternFill patternType="solid">
        <fgColor rgb="FFE9BEBD"/>
        <bgColor indexed="64"/>
      </patternFill>
    </fill>
    <fill>
      <patternFill patternType="solid">
        <fgColor rgb="FFC00000"/>
        <bgColor indexed="64"/>
      </patternFill>
    </fill>
    <fill>
      <patternFill patternType="solid">
        <fgColor rgb="FF7030A0"/>
        <bgColor indexed="64"/>
      </patternFill>
    </fill>
    <fill>
      <patternFill patternType="solid">
        <fgColor rgb="FF57D8D5"/>
        <bgColor indexed="64"/>
      </patternFill>
    </fill>
    <fill>
      <patternFill patternType="solid">
        <fgColor theme="4" tint="0.59999389629810485"/>
        <bgColor indexed="64"/>
      </patternFill>
    </fill>
    <fill>
      <patternFill patternType="solid">
        <fgColor rgb="FFDDFFFF"/>
        <bgColor indexed="64"/>
      </patternFill>
    </fill>
    <fill>
      <patternFill patternType="solid">
        <fgColor rgb="FF002060"/>
        <bgColor indexed="64"/>
      </patternFill>
    </fill>
    <fill>
      <patternFill patternType="solid">
        <fgColor rgb="FFFFF7FF"/>
        <bgColor indexed="64"/>
      </patternFill>
    </fill>
    <fill>
      <patternFill patternType="solid">
        <fgColor rgb="FFF4B480"/>
        <bgColor indexed="64"/>
      </patternFill>
    </fill>
    <fill>
      <patternFill patternType="solid">
        <fgColor rgb="FFCC9900"/>
        <bgColor indexed="64"/>
      </patternFill>
    </fill>
    <fill>
      <patternFill patternType="solid">
        <fgColor rgb="FF719B09"/>
        <bgColor indexed="64"/>
      </patternFill>
    </fill>
    <fill>
      <patternFill patternType="solid">
        <fgColor theme="5"/>
        <bgColor theme="5"/>
      </patternFill>
    </fill>
    <fill>
      <patternFill patternType="solid">
        <fgColor theme="6" tint="0.79998168889431442"/>
        <bgColor indexed="65"/>
      </patternFill>
    </fill>
    <fill>
      <patternFill patternType="solid">
        <fgColor theme="5" tint="0.39997558519241921"/>
        <bgColor indexed="64"/>
      </patternFill>
    </fill>
    <fill>
      <patternFill patternType="solid">
        <fgColor rgb="FFE9BEBD"/>
        <bgColor theme="5"/>
      </patternFill>
    </fill>
    <fill>
      <patternFill patternType="solid">
        <fgColor theme="0" tint="-0.249977111117893"/>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rgb="FFA5A5A5"/>
      </patternFill>
    </fill>
  </fills>
  <borders count="12">
    <border>
      <left/>
      <right/>
      <top/>
      <bottom/>
      <diagonal/>
    </border>
    <border>
      <left style="thin">
        <color theme="0" tint="-0.24994659260841701"/>
      </left>
      <right style="thin">
        <color theme="0" tint="-0.24994659260841701"/>
      </right>
      <top style="medium">
        <color theme="1" tint="0.499984740745262"/>
      </top>
      <bottom style="medium">
        <color theme="1" tint="0.499984740745262"/>
      </bottom>
      <diagonal/>
    </border>
    <border>
      <left style="thin">
        <color theme="0" tint="-0.24994659260841701"/>
      </left>
      <right/>
      <top style="medium">
        <color theme="1" tint="0.24994659260841701"/>
      </top>
      <bottom style="medium">
        <color theme="1" tint="0.24994659260841701"/>
      </bottom>
      <diagonal/>
    </border>
    <border>
      <left style="thin">
        <color theme="0" tint="-0.24994659260841701"/>
      </left>
      <right style="thin">
        <color theme="0" tint="-0.24994659260841701"/>
      </right>
      <top style="medium">
        <color theme="1" tint="0.24994659260841701"/>
      </top>
      <bottom style="medium">
        <color theme="1" tint="0.24994659260841701"/>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5" tint="0.39997558519241921"/>
      </right>
      <top style="thin">
        <color theme="5" tint="0.39997558519241921"/>
      </top>
      <bottom style="thin">
        <color theme="5" tint="0.39997558519241921"/>
      </bottom>
      <diagonal/>
    </border>
    <border>
      <left/>
      <right/>
      <top style="thin">
        <color theme="5" tint="0.39997558519241921"/>
      </top>
      <bottom style="thin">
        <color theme="5" tint="0.39997558519241921"/>
      </bottom>
      <diagonal/>
    </border>
    <border>
      <left/>
      <right/>
      <top style="thin">
        <color theme="5" tint="0.39997558519241921"/>
      </top>
      <bottom/>
      <diagonal/>
    </border>
    <border>
      <left style="hair">
        <color theme="1" tint="0.499984740745262"/>
      </left>
      <right style="medium">
        <color theme="1" tint="0.499984740745262"/>
      </right>
      <top style="medium">
        <color theme="1" tint="0.499984740745262"/>
      </top>
      <bottom style="medium">
        <color theme="1" tint="0.499984740745262"/>
      </bottom>
      <diagonal/>
    </border>
    <border>
      <left style="hair">
        <color theme="1" tint="0.499984740745262"/>
      </left>
      <right style="medium">
        <color theme="1" tint="0.499984740745262"/>
      </right>
      <top style="hair">
        <color theme="1" tint="0.499984740745262"/>
      </top>
      <bottom style="hair">
        <color theme="1" tint="0.499984740745262"/>
      </bottom>
      <diagonal/>
    </border>
    <border>
      <left style="double">
        <color rgb="FF3F3F3F"/>
      </left>
      <right style="double">
        <color rgb="FF3F3F3F"/>
      </right>
      <top style="double">
        <color rgb="FF3F3F3F"/>
      </top>
      <bottom style="double">
        <color rgb="FF3F3F3F"/>
      </bottom>
      <diagonal/>
    </border>
  </borders>
  <cellStyleXfs count="8">
    <xf numFmtId="0" fontId="0" fillId="0" borderId="0"/>
    <xf numFmtId="44" fontId="1" fillId="0" borderId="0" applyFont="0" applyFill="0" applyBorder="0" applyAlignment="0" applyProtection="0"/>
    <xf numFmtId="0" fontId="6" fillId="0" borderId="0" applyNumberFormat="0" applyFill="0" applyBorder="0" applyAlignment="0" applyProtection="0"/>
    <xf numFmtId="0" fontId="1" fillId="30" borderId="0" applyNumberFormat="0" applyBorder="0" applyAlignment="0" applyProtection="0"/>
    <xf numFmtId="0" fontId="21" fillId="35" borderId="0" applyNumberFormat="0" applyBorder="0" applyAlignment="0" applyProtection="0"/>
    <xf numFmtId="43" fontId="1" fillId="0" borderId="0" applyFont="0" applyFill="0" applyBorder="0" applyAlignment="0" applyProtection="0"/>
    <xf numFmtId="0" fontId="22" fillId="36" borderId="0" applyNumberFormat="0" applyBorder="0" applyAlignment="0" applyProtection="0"/>
    <xf numFmtId="0" fontId="2" fillId="37" borderId="11" applyNumberFormat="0" applyAlignment="0" applyProtection="0"/>
  </cellStyleXfs>
  <cellXfs count="152">
    <xf numFmtId="0" fontId="0" fillId="0" borderId="0" xfId="0"/>
    <xf numFmtId="0" fontId="4" fillId="2" borderId="0" xfId="0" applyFont="1" applyFill="1" applyBorder="1" applyAlignment="1">
      <alignment vertical="center"/>
    </xf>
    <xf numFmtId="0" fontId="0" fillId="0" borderId="0" xfId="0" applyAlignment="1">
      <alignment horizontal="center" vertical="center" wrapText="1"/>
    </xf>
    <xf numFmtId="0" fontId="0" fillId="0" borderId="0" xfId="0" applyAlignment="1">
      <alignment horizontal="left" vertical="center" wrapText="1"/>
    </xf>
    <xf numFmtId="0" fontId="6" fillId="0" borderId="0" xfId="2" applyAlignment="1">
      <alignment horizontal="left" vertical="center" wrapText="1"/>
    </xf>
    <xf numFmtId="44" fontId="0" fillId="0" borderId="0" xfId="1" applyFont="1" applyAlignment="1">
      <alignment horizontal="center" vertical="center" wrapText="1"/>
    </xf>
    <xf numFmtId="0" fontId="2" fillId="4" borderId="1" xfId="0" applyFont="1" applyFill="1" applyBorder="1" applyAlignment="1">
      <alignment horizontal="center" vertical="center" wrapText="1"/>
    </xf>
    <xf numFmtId="0" fontId="3" fillId="6" borderId="4" xfId="0" applyFont="1" applyFill="1" applyBorder="1" applyAlignment="1">
      <alignment vertical="center" wrapText="1"/>
    </xf>
    <xf numFmtId="0" fontId="0" fillId="2" borderId="4" xfId="0" applyFont="1" applyFill="1" applyBorder="1" applyAlignment="1">
      <alignment vertical="center" wrapText="1"/>
    </xf>
    <xf numFmtId="0" fontId="0" fillId="7" borderId="4" xfId="0" applyFont="1" applyFill="1" applyBorder="1" applyAlignment="1">
      <alignment vertical="center" wrapText="1"/>
    </xf>
    <xf numFmtId="0" fontId="3" fillId="8" borderId="4" xfId="0" applyFont="1" applyFill="1" applyBorder="1" applyAlignment="1">
      <alignment vertical="center" wrapText="1"/>
    </xf>
    <xf numFmtId="0" fontId="3" fillId="9" borderId="4" xfId="0" applyFont="1" applyFill="1" applyBorder="1" applyAlignment="1">
      <alignment vertical="center" wrapText="1"/>
    </xf>
    <xf numFmtId="0" fontId="3" fillId="10" borderId="4" xfId="0" applyFont="1" applyFill="1" applyBorder="1" applyAlignment="1">
      <alignment vertical="center" wrapText="1"/>
    </xf>
    <xf numFmtId="0" fontId="3" fillId="11" borderId="4" xfId="0" applyFont="1" applyFill="1" applyBorder="1" applyAlignment="1">
      <alignment vertical="center" wrapText="1"/>
    </xf>
    <xf numFmtId="0" fontId="0" fillId="12" borderId="4" xfId="0" applyFont="1" applyFill="1" applyBorder="1" applyAlignment="1">
      <alignment vertical="center" wrapText="1"/>
    </xf>
    <xf numFmtId="0" fontId="3" fillId="13" borderId="4" xfId="0" applyFont="1" applyFill="1" applyBorder="1" applyAlignment="1">
      <alignment vertical="center" wrapText="1"/>
    </xf>
    <xf numFmtId="0" fontId="0" fillId="14" borderId="4" xfId="0" applyFont="1" applyFill="1" applyBorder="1" applyAlignment="1">
      <alignment vertical="center" wrapText="1"/>
    </xf>
    <xf numFmtId="0" fontId="3" fillId="15" borderId="5" xfId="0" applyFont="1" applyFill="1" applyBorder="1" applyAlignment="1">
      <alignment vertical="center" wrapText="1"/>
    </xf>
    <xf numFmtId="0" fontId="3" fillId="16" borderId="4" xfId="0" applyFont="1" applyFill="1" applyBorder="1" applyAlignment="1">
      <alignment vertical="center" wrapText="1"/>
    </xf>
    <xf numFmtId="0" fontId="0" fillId="17" borderId="5" xfId="0" applyFont="1" applyFill="1" applyBorder="1" applyAlignment="1">
      <alignment vertical="center" wrapText="1"/>
    </xf>
    <xf numFmtId="0" fontId="3" fillId="4"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0" xfId="0" applyFont="1" applyAlignment="1">
      <alignment vertical="center"/>
    </xf>
    <xf numFmtId="0" fontId="5" fillId="0" borderId="0" xfId="0" applyFont="1" applyBorder="1" applyAlignment="1">
      <alignment vertical="center"/>
    </xf>
    <xf numFmtId="0" fontId="5" fillId="0" borderId="0" xfId="0" applyFont="1" applyFill="1" applyBorder="1" applyAlignment="1">
      <alignment vertical="center"/>
    </xf>
    <xf numFmtId="0" fontId="0" fillId="18" borderId="4" xfId="0" applyFont="1" applyFill="1" applyBorder="1" applyAlignment="1">
      <alignment vertical="center" wrapText="1"/>
    </xf>
    <xf numFmtId="0" fontId="3" fillId="20" borderId="4" xfId="0" applyFont="1" applyFill="1" applyBorder="1" applyAlignment="1">
      <alignment vertical="center" wrapText="1"/>
    </xf>
    <xf numFmtId="0" fontId="3" fillId="19" borderId="4" xfId="0" applyFont="1" applyFill="1" applyBorder="1" applyAlignment="1">
      <alignment vertical="center" wrapText="1"/>
    </xf>
    <xf numFmtId="0" fontId="0" fillId="5" borderId="4" xfId="0" applyFont="1" applyFill="1" applyBorder="1" applyAlignment="1">
      <alignment vertical="center" wrapText="1"/>
    </xf>
    <xf numFmtId="0" fontId="5" fillId="21" borderId="5" xfId="0" applyFont="1" applyFill="1" applyBorder="1" applyAlignment="1">
      <alignment vertical="center" wrapText="1"/>
    </xf>
    <xf numFmtId="0" fontId="0" fillId="22" borderId="4" xfId="0" applyFont="1" applyFill="1" applyBorder="1" applyAlignment="1">
      <alignment vertical="center" wrapText="1"/>
    </xf>
    <xf numFmtId="0" fontId="0" fillId="23" borderId="4" xfId="0" applyFont="1" applyFill="1" applyBorder="1" applyAlignment="1">
      <alignment vertical="center" wrapText="1"/>
    </xf>
    <xf numFmtId="0" fontId="3" fillId="24" borderId="4" xfId="0" applyFont="1" applyFill="1" applyBorder="1" applyAlignment="1">
      <alignment vertical="center" wrapText="1"/>
    </xf>
    <xf numFmtId="0" fontId="0" fillId="25" borderId="4" xfId="0" applyFont="1" applyFill="1" applyBorder="1" applyAlignment="1">
      <alignment vertical="center" wrapText="1"/>
    </xf>
    <xf numFmtId="0" fontId="5" fillId="26" borderId="4" xfId="0" applyFont="1" applyFill="1" applyBorder="1" applyAlignment="1">
      <alignment vertical="center" wrapText="1"/>
    </xf>
    <xf numFmtId="0" fontId="0" fillId="27" borderId="4" xfId="0" applyFont="1" applyFill="1" applyBorder="1" applyAlignment="1">
      <alignment vertical="center" wrapText="1"/>
    </xf>
    <xf numFmtId="0" fontId="3" fillId="28" borderId="4" xfId="0" applyFont="1" applyFill="1" applyBorder="1" applyAlignment="1">
      <alignment vertical="center" wrapText="1"/>
    </xf>
    <xf numFmtId="14" fontId="0" fillId="0" borderId="0" xfId="0" applyNumberFormat="1" applyAlignment="1">
      <alignment horizontal="center" vertical="center" wrapText="1"/>
    </xf>
    <xf numFmtId="22" fontId="0" fillId="0" borderId="0" xfId="0" applyNumberFormat="1" applyAlignment="1">
      <alignment horizontal="center" vertical="center" wrapText="1"/>
    </xf>
    <xf numFmtId="0" fontId="5" fillId="0" borderId="0" xfId="0" applyFont="1" applyAlignment="1">
      <alignment horizontal="center" vertical="center" wrapText="1"/>
    </xf>
    <xf numFmtId="0" fontId="0" fillId="0" borderId="0" xfId="0" applyBorder="1" applyAlignment="1">
      <alignment horizontal="left" vertical="center" wrapText="1"/>
    </xf>
    <xf numFmtId="0" fontId="6" fillId="0" borderId="0" xfId="2" applyBorder="1" applyAlignment="1">
      <alignment horizontal="left" vertical="center" wrapText="1"/>
    </xf>
    <xf numFmtId="44" fontId="0" fillId="0" borderId="0" xfId="1" applyFont="1" applyBorder="1" applyAlignment="1">
      <alignment horizontal="center" vertical="center" wrapText="1"/>
    </xf>
    <xf numFmtId="0" fontId="0" fillId="0" borderId="0" xfId="0" applyBorder="1" applyAlignment="1">
      <alignment horizontal="center" vertical="center" wrapText="1"/>
    </xf>
    <xf numFmtId="14" fontId="0" fillId="0" borderId="0" xfId="0" applyNumberFormat="1" applyBorder="1" applyAlignment="1">
      <alignment horizontal="center" vertical="center" wrapText="1"/>
    </xf>
    <xf numFmtId="0" fontId="6" fillId="0" borderId="0" xfId="2" applyAlignment="1">
      <alignment vertical="center" wrapText="1"/>
    </xf>
    <xf numFmtId="0" fontId="0" fillId="0" borderId="0" xfId="0" applyFill="1" applyBorder="1" applyAlignment="1">
      <alignment horizontal="center" vertical="center" wrapText="1"/>
    </xf>
    <xf numFmtId="44" fontId="7" fillId="0" borderId="0" xfId="1" applyFont="1" applyAlignment="1">
      <alignment horizontal="center" vertical="center" wrapText="1"/>
    </xf>
    <xf numFmtId="0" fontId="2" fillId="29" borderId="6" xfId="0" applyFont="1" applyFill="1" applyBorder="1" applyAlignment="1">
      <alignment horizontal="center" vertical="center" wrapText="1"/>
    </xf>
    <xf numFmtId="0" fontId="5" fillId="0" borderId="0" xfId="2" applyFont="1" applyBorder="1" applyAlignment="1">
      <alignment horizontal="center" vertical="center" wrapText="1"/>
    </xf>
    <xf numFmtId="0" fontId="8" fillId="0" borderId="0" xfId="2" applyFont="1" applyBorder="1" applyAlignment="1">
      <alignment horizontal="center" vertical="center" wrapText="1"/>
    </xf>
    <xf numFmtId="0" fontId="8" fillId="0" borderId="0" xfId="2" applyNumberFormat="1" applyFont="1" applyAlignment="1">
      <alignment horizontal="center" vertical="center" wrapText="1"/>
    </xf>
    <xf numFmtId="44" fontId="9" fillId="0" borderId="0" xfId="1" applyFont="1" applyAlignment="1">
      <alignment horizontal="center" vertical="center" wrapText="1"/>
    </xf>
    <xf numFmtId="0" fontId="0" fillId="0" borderId="0" xfId="0" applyFont="1" applyFill="1" applyBorder="1" applyAlignment="1">
      <alignment vertical="center"/>
    </xf>
    <xf numFmtId="0" fontId="0" fillId="0" borderId="0" xfId="0" applyAlignment="1">
      <alignment vertical="center"/>
    </xf>
    <xf numFmtId="0" fontId="0" fillId="0" borderId="0" xfId="0" applyFill="1" applyAlignment="1">
      <alignment vertical="center"/>
    </xf>
    <xf numFmtId="0" fontId="3" fillId="19" borderId="0" xfId="0" applyFont="1" applyFill="1" applyAlignment="1">
      <alignment vertical="center"/>
    </xf>
    <xf numFmtId="44" fontId="11" fillId="0" borderId="0" xfId="1" applyFont="1" applyAlignment="1">
      <alignment horizontal="center" vertical="center" wrapText="1"/>
    </xf>
    <xf numFmtId="14" fontId="7" fillId="0" borderId="0" xfId="1" applyNumberFormat="1" applyFont="1" applyFill="1" applyAlignment="1">
      <alignment horizontal="center" vertical="center" wrapText="1"/>
    </xf>
    <xf numFmtId="14" fontId="0" fillId="0" borderId="0" xfId="1" applyNumberFormat="1" applyFont="1" applyAlignment="1">
      <alignment horizontal="center" vertical="center" wrapText="1"/>
    </xf>
    <xf numFmtId="14" fontId="0" fillId="0" borderId="0" xfId="1" applyNumberFormat="1" applyFont="1" applyBorder="1" applyAlignment="1">
      <alignment horizontal="center" vertical="center" wrapText="1"/>
    </xf>
    <xf numFmtId="14" fontId="9" fillId="0" borderId="0" xfId="1" applyNumberFormat="1" applyFont="1" applyAlignment="1">
      <alignment horizontal="center" vertical="center" wrapText="1"/>
    </xf>
    <xf numFmtId="14" fontId="11" fillId="0" borderId="0" xfId="1" applyNumberFormat="1" applyFont="1" applyFill="1" applyAlignment="1">
      <alignment horizontal="center" vertical="center" wrapText="1"/>
    </xf>
    <xf numFmtId="0" fontId="5" fillId="0" borderId="0" xfId="2" applyFont="1" applyBorder="1" applyAlignment="1">
      <alignment horizontal="left" vertical="center" wrapText="1"/>
    </xf>
    <xf numFmtId="0" fontId="4" fillId="31" borderId="0" xfId="0" applyFont="1" applyFill="1" applyBorder="1" applyAlignment="1">
      <alignment horizontal="center" vertical="center" wrapText="1"/>
    </xf>
    <xf numFmtId="0" fontId="5" fillId="0" borderId="0" xfId="3" applyFont="1" applyFill="1" applyBorder="1" applyAlignment="1">
      <alignment horizontal="left" vertical="center" wrapText="1"/>
    </xf>
    <xf numFmtId="0" fontId="0" fillId="0" borderId="0" xfId="0" applyFont="1" applyAlignment="1">
      <alignment vertical="center" wrapText="1"/>
    </xf>
    <xf numFmtId="0" fontId="0" fillId="0" borderId="0" xfId="0" quotePrefix="1" applyAlignment="1">
      <alignment horizontal="center" vertical="center" wrapText="1"/>
    </xf>
    <xf numFmtId="44" fontId="14" fillId="0" borderId="0" xfId="1" applyFont="1" applyAlignment="1">
      <alignment horizontal="center" vertical="center" wrapText="1"/>
    </xf>
    <xf numFmtId="14" fontId="14" fillId="0" borderId="0" xfId="1" applyNumberFormat="1" applyFont="1" applyAlignment="1">
      <alignment horizontal="center" vertical="center" wrapText="1"/>
    </xf>
    <xf numFmtId="0" fontId="0" fillId="18" borderId="0" xfId="0" applyFont="1" applyFill="1" applyBorder="1" applyAlignment="1">
      <alignment horizontal="center" vertical="center" wrapText="1"/>
    </xf>
    <xf numFmtId="0" fontId="0" fillId="18" borderId="0" xfId="0" applyFill="1" applyBorder="1" applyAlignment="1">
      <alignment horizontal="center" vertical="center" wrapText="1"/>
    </xf>
    <xf numFmtId="0" fontId="0" fillId="18" borderId="0" xfId="0" applyFill="1" applyAlignment="1">
      <alignment horizontal="center" vertical="center" wrapText="1"/>
    </xf>
    <xf numFmtId="0" fontId="0" fillId="18" borderId="0" xfId="0" applyFill="1"/>
    <xf numFmtId="0" fontId="4" fillId="32" borderId="0" xfId="0" applyFont="1" applyFill="1" applyBorder="1" applyAlignment="1">
      <alignment horizontal="center" vertical="center" wrapText="1"/>
    </xf>
    <xf numFmtId="0" fontId="10" fillId="0" borderId="0" xfId="2" applyFont="1" applyBorder="1" applyAlignment="1">
      <alignment horizontal="center" vertical="center" wrapText="1"/>
    </xf>
    <xf numFmtId="0" fontId="15" fillId="33" borderId="9" xfId="0" applyFont="1" applyFill="1" applyBorder="1" applyAlignment="1">
      <alignment horizontal="center" vertical="center" wrapText="1"/>
    </xf>
    <xf numFmtId="0" fontId="5" fillId="0" borderId="10" xfId="3" applyFont="1" applyFill="1" applyBorder="1" applyAlignment="1">
      <alignment horizontal="left" vertical="center" wrapText="1"/>
    </xf>
    <xf numFmtId="0" fontId="5" fillId="34" borderId="10" xfId="3" applyFont="1" applyFill="1" applyBorder="1" applyAlignment="1">
      <alignment horizontal="left" vertical="center" wrapText="1"/>
    </xf>
    <xf numFmtId="0" fontId="5" fillId="34" borderId="10" xfId="3" quotePrefix="1" applyFont="1" applyFill="1" applyBorder="1" applyAlignment="1">
      <alignment horizontal="left" vertical="center" wrapText="1"/>
    </xf>
    <xf numFmtId="0" fontId="5" fillId="0" borderId="10" xfId="3" quotePrefix="1"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34" borderId="10" xfId="0" applyFont="1" applyFill="1" applyBorder="1" applyAlignment="1">
      <alignment horizontal="left" vertical="center" wrapText="1"/>
    </xf>
    <xf numFmtId="0" fontId="5" fillId="34" borderId="10" xfId="0" applyFont="1" applyFill="1" applyBorder="1" applyAlignment="1">
      <alignment horizontal="left" vertical="center"/>
    </xf>
    <xf numFmtId="0" fontId="0" fillId="34" borderId="10" xfId="0" applyFill="1" applyBorder="1" applyAlignment="1">
      <alignment horizontal="left" vertical="center" wrapText="1"/>
    </xf>
    <xf numFmtId="0" fontId="0" fillId="0" borderId="10" xfId="0" applyBorder="1" applyAlignment="1">
      <alignment horizontal="left" vertical="center" wrapText="1"/>
    </xf>
    <xf numFmtId="0" fontId="2" fillId="29" borderId="0" xfId="0" applyFont="1" applyFill="1" applyBorder="1" applyAlignment="1">
      <alignment horizontal="center" vertical="center" wrapText="1"/>
    </xf>
    <xf numFmtId="14" fontId="0" fillId="0" borderId="0" xfId="0" applyNumberFormat="1" applyFont="1" applyBorder="1" applyAlignment="1">
      <alignment horizontal="center" vertical="center" wrapText="1"/>
    </xf>
    <xf numFmtId="0" fontId="0" fillId="0" borderId="0" xfId="0" quotePrefix="1" applyAlignment="1">
      <alignment horizontal="left" vertical="center" wrapText="1"/>
    </xf>
    <xf numFmtId="0" fontId="0" fillId="0" borderId="0" xfId="0" quotePrefix="1" applyBorder="1" applyAlignment="1">
      <alignment horizontal="left" vertical="center" wrapText="1"/>
    </xf>
    <xf numFmtId="0" fontId="0" fillId="0" borderId="0" xfId="0" applyAlignment="1">
      <alignment horizontal="left" vertical="center"/>
    </xf>
    <xf numFmtId="164" fontId="0" fillId="0" borderId="0" xfId="0" applyNumberFormat="1" applyAlignment="1">
      <alignment horizontal="center" vertical="center" wrapText="1"/>
    </xf>
    <xf numFmtId="0" fontId="5" fillId="32" borderId="0" xfId="0" applyFont="1" applyFill="1" applyBorder="1" applyAlignment="1">
      <alignment horizontal="center" vertical="center" wrapText="1"/>
    </xf>
    <xf numFmtId="44" fontId="18" fillId="0" borderId="0" xfId="1" applyFont="1" applyAlignment="1">
      <alignment horizontal="center" vertical="center" wrapText="1"/>
    </xf>
    <xf numFmtId="44" fontId="18" fillId="0" borderId="0" xfId="1" applyNumberFormat="1" applyFont="1" applyAlignment="1">
      <alignment horizontal="center" vertical="center" wrapText="1"/>
    </xf>
    <xf numFmtId="0" fontId="17" fillId="0" borderId="0" xfId="2" applyNumberFormat="1" applyFont="1" applyAlignment="1">
      <alignment horizontal="center" vertical="center" wrapText="1"/>
    </xf>
    <xf numFmtId="14" fontId="18" fillId="0" borderId="0" xfId="1" applyNumberFormat="1" applyFont="1" applyAlignment="1">
      <alignment horizontal="center" vertical="center" wrapText="1"/>
    </xf>
    <xf numFmtId="0" fontId="0" fillId="0" borderId="0" xfId="0" applyFont="1" applyBorder="1" applyAlignment="1">
      <alignment horizontal="left" vertical="center" wrapText="1"/>
    </xf>
    <xf numFmtId="0" fontId="0" fillId="0" borderId="7" xfId="0" applyBorder="1" applyAlignment="1">
      <alignment horizontal="left" vertical="center" wrapText="1"/>
    </xf>
    <xf numFmtId="0" fontId="0" fillId="0" borderId="0" xfId="0" applyFont="1" applyBorder="1" applyAlignment="1">
      <alignment horizontal="center" vertical="center" wrapText="1"/>
    </xf>
    <xf numFmtId="0" fontId="0" fillId="0" borderId="6" xfId="0" applyBorder="1" applyAlignment="1">
      <alignment horizontal="center" vertical="center" wrapText="1"/>
    </xf>
    <xf numFmtId="0" fontId="5" fillId="0" borderId="0" xfId="0" quotePrefix="1" applyFont="1" applyBorder="1" applyAlignment="1">
      <alignment horizontal="left" vertical="center" wrapText="1"/>
    </xf>
    <xf numFmtId="0" fontId="17" fillId="0" borderId="0" xfId="2" applyFont="1" applyBorder="1" applyAlignment="1">
      <alignment horizontal="center" vertical="center" wrapText="1"/>
    </xf>
    <xf numFmtId="0" fontId="1" fillId="0" borderId="0" xfId="0" applyFont="1" applyAlignment="1">
      <alignment vertical="center" wrapText="1"/>
    </xf>
    <xf numFmtId="0" fontId="0" fillId="0" borderId="0" xfId="0" applyNumberFormat="1" applyAlignment="1">
      <alignment horizontal="center" vertical="center" wrapText="1"/>
    </xf>
    <xf numFmtId="44" fontId="20" fillId="0" borderId="0" xfId="1" applyFont="1" applyAlignment="1">
      <alignment horizontal="center" vertical="center" wrapText="1"/>
    </xf>
    <xf numFmtId="14" fontId="20" fillId="0" borderId="0" xfId="1" applyNumberFormat="1" applyFont="1" applyAlignment="1">
      <alignment horizontal="center" vertical="center" wrapText="1"/>
    </xf>
    <xf numFmtId="0" fontId="6" fillId="0" borderId="0" xfId="2" applyAlignment="1">
      <alignment horizontal="center" vertical="center" wrapText="1"/>
    </xf>
    <xf numFmtId="0" fontId="19" fillId="0" borderId="0" xfId="2" applyFont="1" applyBorder="1" applyAlignment="1">
      <alignment horizontal="center" vertical="center" wrapText="1"/>
    </xf>
    <xf numFmtId="0" fontId="21" fillId="35" borderId="0" xfId="4" applyAlignment="1">
      <alignment vertical="center"/>
    </xf>
    <xf numFmtId="0" fontId="0" fillId="0" borderId="0" xfId="0" applyNumberFormat="1" applyBorder="1" applyAlignment="1">
      <alignment horizontal="center" vertical="center" wrapText="1"/>
    </xf>
    <xf numFmtId="44" fontId="20" fillId="0" borderId="0" xfId="1" applyFont="1" applyBorder="1" applyAlignment="1">
      <alignment horizontal="center" vertical="center" wrapText="1"/>
    </xf>
    <xf numFmtId="0" fontId="5" fillId="0" borderId="0" xfId="0" applyFont="1" applyBorder="1" applyAlignment="1">
      <alignment horizontal="center" vertical="center" wrapText="1"/>
    </xf>
    <xf numFmtId="14" fontId="20" fillId="0" borderId="0" xfId="1" applyNumberFormat="1" applyFont="1" applyBorder="1" applyAlignment="1">
      <alignment horizontal="center" vertical="center" wrapText="1"/>
    </xf>
    <xf numFmtId="0" fontId="8" fillId="0" borderId="0" xfId="2" applyNumberFormat="1" applyFont="1" applyBorder="1" applyAlignment="1">
      <alignment horizontal="center" vertical="center" wrapText="1"/>
    </xf>
    <xf numFmtId="0" fontId="15" fillId="29" borderId="0" xfId="0" applyFont="1" applyFill="1" applyBorder="1" applyAlignment="1">
      <alignment horizontal="center" vertical="center" wrapText="1"/>
    </xf>
    <xf numFmtId="0" fontId="15" fillId="0" borderId="0" xfId="0" applyFont="1" applyAlignment="1">
      <alignment horizontal="center" vertical="center" wrapText="1"/>
    </xf>
    <xf numFmtId="8" fontId="0" fillId="0" borderId="0" xfId="0" applyNumberFormat="1" applyAlignment="1">
      <alignment horizontal="center" vertical="center" wrapText="1"/>
    </xf>
    <xf numFmtId="43" fontId="0" fillId="0" borderId="0" xfId="5" applyFont="1" applyAlignment="1">
      <alignment horizontal="center" vertical="center" wrapText="1"/>
    </xf>
    <xf numFmtId="14" fontId="0" fillId="0" borderId="7" xfId="0" applyNumberFormat="1" applyBorder="1" applyAlignment="1">
      <alignment horizontal="center" vertical="center" wrapText="1"/>
    </xf>
    <xf numFmtId="0" fontId="13" fillId="0" borderId="0" xfId="2" applyFont="1" applyBorder="1" applyAlignment="1">
      <alignment horizontal="center" vertical="center" wrapText="1"/>
    </xf>
    <xf numFmtId="0" fontId="0" fillId="0" borderId="0" xfId="0" applyBorder="1" applyAlignment="1">
      <alignment vertical="center" wrapText="1"/>
    </xf>
    <xf numFmtId="0" fontId="17" fillId="0" borderId="0" xfId="2" applyNumberFormat="1" applyFont="1" applyBorder="1" applyAlignment="1">
      <alignment horizontal="center" vertical="center" wrapText="1"/>
    </xf>
    <xf numFmtId="44" fontId="23" fillId="0" borderId="0" xfId="1" applyFont="1" applyAlignment="1">
      <alignment horizontal="center" vertical="center" wrapText="1"/>
    </xf>
    <xf numFmtId="14" fontId="23" fillId="0" borderId="0" xfId="1" applyNumberFormat="1" applyFont="1" applyAlignment="1">
      <alignment horizontal="center" vertical="center" wrapText="1"/>
    </xf>
    <xf numFmtId="0" fontId="0" fillId="0" borderId="0" xfId="0" quotePrefix="1" applyAlignment="1">
      <alignment vertical="center" wrapText="1"/>
    </xf>
    <xf numFmtId="0" fontId="0" fillId="0" borderId="8" xfId="0" applyBorder="1" applyAlignment="1">
      <alignment horizontal="left" vertical="center" wrapText="1"/>
    </xf>
    <xf numFmtId="0" fontId="5" fillId="0" borderId="7" xfId="2" applyFont="1" applyBorder="1" applyAlignment="1">
      <alignment horizontal="left" vertical="center" wrapText="1"/>
    </xf>
    <xf numFmtId="0" fontId="19" fillId="0" borderId="0" xfId="2" applyNumberFormat="1" applyFont="1" applyBorder="1" applyAlignment="1">
      <alignment horizontal="center" vertical="center" wrapText="1"/>
    </xf>
    <xf numFmtId="0" fontId="17" fillId="0" borderId="7" xfId="2" applyFont="1" applyBorder="1" applyAlignment="1">
      <alignment horizontal="center" vertical="center" wrapText="1"/>
    </xf>
    <xf numFmtId="0" fontId="24" fillId="0" borderId="0" xfId="2" applyFont="1" applyAlignment="1">
      <alignment horizontal="center" vertical="center" wrapText="1"/>
    </xf>
    <xf numFmtId="44" fontId="25" fillId="0" borderId="0" xfId="1" applyFont="1" applyAlignment="1">
      <alignment horizontal="center" vertical="center" wrapText="1"/>
    </xf>
    <xf numFmtId="0" fontId="24" fillId="0" borderId="0" xfId="2" applyNumberFormat="1" applyFont="1" applyAlignment="1">
      <alignment horizontal="center" vertical="center" wrapText="1"/>
    </xf>
    <xf numFmtId="14" fontId="25" fillId="0" borderId="0" xfId="1" applyNumberFormat="1" applyFont="1" applyAlignment="1">
      <alignment horizontal="center" vertical="center" wrapText="1"/>
    </xf>
    <xf numFmtId="14" fontId="0" fillId="18" borderId="0" xfId="0" applyNumberFormat="1" applyFill="1" applyAlignment="1">
      <alignment horizontal="center" vertical="center" wrapText="1"/>
    </xf>
    <xf numFmtId="164" fontId="18" fillId="0" borderId="0" xfId="1" applyNumberFormat="1" applyFont="1" applyAlignment="1">
      <alignment horizontal="center" vertical="center" wrapText="1"/>
    </xf>
    <xf numFmtId="0" fontId="19" fillId="0" borderId="7" xfId="2" applyFont="1" applyBorder="1" applyAlignment="1">
      <alignment horizontal="center" vertical="center" wrapText="1"/>
    </xf>
    <xf numFmtId="0" fontId="0" fillId="0" borderId="0" xfId="0" pivotButton="1" applyAlignment="1">
      <alignment horizontal="center" vertical="center" wrapText="1"/>
    </xf>
    <xf numFmtId="0" fontId="2" fillId="37" borderId="11" xfId="7" applyAlignment="1">
      <alignment horizontal="center" vertical="center" wrapText="1"/>
    </xf>
    <xf numFmtId="0" fontId="0" fillId="0" borderId="0" xfId="0" applyFill="1"/>
    <xf numFmtId="0" fontId="0" fillId="0" borderId="0" xfId="0" applyAlignment="1"/>
    <xf numFmtId="0" fontId="19" fillId="0" borderId="8" xfId="2" applyFont="1" applyBorder="1" applyAlignment="1">
      <alignment horizontal="center" vertical="center" wrapText="1"/>
    </xf>
    <xf numFmtId="0" fontId="0" fillId="0" borderId="7" xfId="0" applyBorder="1" applyAlignment="1">
      <alignment vertical="center" wrapText="1"/>
    </xf>
    <xf numFmtId="0" fontId="22" fillId="36" borderId="0" xfId="6" applyBorder="1" applyAlignment="1">
      <alignment horizontal="center" vertical="center" wrapText="1"/>
    </xf>
    <xf numFmtId="0" fontId="8" fillId="0" borderId="8" xfId="2" applyNumberFormat="1" applyFont="1" applyBorder="1" applyAlignment="1">
      <alignment horizontal="center" vertical="center" wrapText="1"/>
    </xf>
    <xf numFmtId="0" fontId="26" fillId="0" borderId="0" xfId="0" applyFont="1" applyAlignment="1">
      <alignment horizontal="left" vertical="center" wrapText="1"/>
    </xf>
    <xf numFmtId="0" fontId="27" fillId="0" borderId="0" xfId="0" applyFont="1" applyAlignment="1">
      <alignment horizontal="center" vertical="center" wrapText="1"/>
    </xf>
    <xf numFmtId="44" fontId="28" fillId="0" borderId="0" xfId="0" applyNumberFormat="1" applyFont="1" applyAlignment="1">
      <alignment horizontal="center" vertical="center" wrapText="1"/>
    </xf>
    <xf numFmtId="0" fontId="27" fillId="0" borderId="0" xfId="0" applyNumberFormat="1" applyFont="1" applyAlignment="1">
      <alignment horizontal="center" vertical="center" wrapText="1"/>
    </xf>
    <xf numFmtId="14" fontId="28" fillId="0" borderId="0" xfId="0" applyNumberFormat="1" applyFont="1" applyAlignment="1">
      <alignment horizontal="center" vertical="center" wrapText="1"/>
    </xf>
    <xf numFmtId="0" fontId="0" fillId="0" borderId="0" xfId="0" applyAlignment="1">
      <alignment vertical="center" wrapText="1"/>
    </xf>
    <xf numFmtId="165" fontId="0" fillId="0" borderId="0" xfId="0" applyNumberFormat="1" applyAlignment="1">
      <alignment vertical="center" wrapText="1"/>
    </xf>
  </cellXfs>
  <cellStyles count="8">
    <cellStyle name="20% - Énfasis3" xfId="3" builtinId="38"/>
    <cellStyle name="Bueno" xfId="4" builtinId="26"/>
    <cellStyle name="Celda de comprobación" xfId="7" builtinId="23"/>
    <cellStyle name="Hipervínculo" xfId="2" builtinId="8"/>
    <cellStyle name="Millares" xfId="5" builtinId="3"/>
    <cellStyle name="Moneda" xfId="1" builtinId="4"/>
    <cellStyle name="Neutral" xfId="6" builtinId="28"/>
    <cellStyle name="Normal" xfId="0" builtinId="0"/>
  </cellStyles>
  <dxfs count="217">
    <dxf>
      <font>
        <b val="0"/>
        <i val="0"/>
        <strike val="0"/>
        <condense val="0"/>
        <extend val="0"/>
        <outline val="0"/>
        <shadow val="0"/>
        <u val="none"/>
        <vertAlign val="baseline"/>
        <sz val="11"/>
        <color theme="1"/>
        <name val="Calibri"/>
        <scheme val="minor"/>
      </font>
      <numFmt numFmtId="19" formatCode="dd/mm/yyyy"/>
      <alignment horizontal="center" vertical="center" textRotation="0" wrapText="1" indent="0" justifyLastLine="0" shrinkToFit="0" readingOrder="0"/>
    </dxf>
    <dxf>
      <numFmt numFmtId="19" formatCode="dd/mm/yyyy"/>
      <alignment horizontal="center" vertical="center" textRotation="0" wrapText="1" indent="0" justifyLastLine="0" shrinkToFit="0" readingOrder="0"/>
    </dxf>
    <dxf>
      <numFmt numFmtId="19" formatCode="dd/mm/yyyy"/>
      <alignment horizontal="center" vertical="center" textRotation="0" wrapText="1" indent="0" justifyLastLine="0" shrinkToFit="0" readingOrder="0"/>
    </dxf>
    <dxf>
      <numFmt numFmtId="19" formatCode="dd/mm/yyyy"/>
      <alignment horizontal="center" vertical="center" textRotation="0" wrapText="1" indent="0" justifyLastLine="0" shrinkToFit="0" readingOrder="0"/>
    </dxf>
    <dxf>
      <numFmt numFmtId="19" formatCode="dd/mm/yyyy"/>
      <alignment horizontal="center" vertical="center" textRotation="0" wrapText="1" indent="0" justifyLastLine="0" shrinkToFit="0" readingOrder="0"/>
    </dxf>
    <dxf>
      <numFmt numFmtId="19" formatCode="dd/mm/yyyy"/>
      <alignment horizontal="center" vertical="center" textRotation="0" wrapText="1" indent="0" justifyLastLine="0" shrinkToFit="0" readingOrder="0"/>
    </dxf>
    <dxf>
      <numFmt numFmtId="19" formatCode="dd/mm/yyyy"/>
      <alignment horizontal="center" vertical="center" textRotation="0" wrapText="1" indent="0" justifyLastLine="0" shrinkToFit="0" readingOrder="0"/>
    </dxf>
    <dxf>
      <numFmt numFmtId="19" formatCode="dd/mm/yyyy"/>
      <alignment horizontal="center" vertical="center" textRotation="0" wrapText="1" indent="0" justifyLastLine="0" shrinkToFit="0" readingOrder="0"/>
    </dxf>
    <dxf>
      <numFmt numFmtId="19" formatCode="dd/mm/yyyy"/>
      <fill>
        <patternFill patternType="solid">
          <fgColor indexed="64"/>
          <bgColor rgb="FFE9BEBD"/>
        </patternFill>
      </fill>
      <alignment horizontal="center" vertical="center" textRotation="0" wrapText="1" indent="0" justifyLastLine="0" shrinkToFit="0" readingOrder="0"/>
    </dxf>
    <dxf>
      <numFmt numFmtId="19" formatCode="dd/mm/yyyy"/>
      <fill>
        <patternFill patternType="solid">
          <fgColor indexed="64"/>
          <bgColor rgb="FFE9BEBD"/>
        </patternFill>
      </fill>
      <alignment horizontal="center" vertical="center" textRotation="0" wrapText="1" indent="0" justifyLastLine="0" shrinkToFit="0" readingOrder="0"/>
    </dxf>
    <dxf>
      <numFmt numFmtId="19" formatCode="dd/mm/yyyy"/>
      <fill>
        <patternFill patternType="solid">
          <fgColor indexed="64"/>
          <bgColor rgb="FFE9BEBD"/>
        </patternFill>
      </fill>
      <alignment horizontal="center" vertical="center" textRotation="0" wrapText="1" indent="0" justifyLastLine="0" shrinkToFit="0" readingOrder="0"/>
    </dxf>
    <dxf>
      <numFmt numFmtId="19" formatCode="dd/mm/yyyy"/>
      <fill>
        <patternFill patternType="solid">
          <fgColor indexed="64"/>
          <bgColor rgb="FFE9BEBD"/>
        </patternFill>
      </fill>
      <alignment horizontal="center" vertical="center" textRotation="0" wrapText="1" indent="0" justifyLastLine="0" shrinkToFit="0" readingOrder="0"/>
    </dxf>
    <dxf>
      <numFmt numFmtId="19" formatCode="dd/mm/yyyy"/>
      <fill>
        <patternFill patternType="solid">
          <fgColor indexed="64"/>
          <bgColor rgb="FFE9BEBD"/>
        </patternFill>
      </fill>
      <alignment horizontal="center" vertical="center" textRotation="0" wrapText="1" indent="0" justifyLastLine="0" shrinkToFit="0" readingOrder="0"/>
    </dxf>
    <dxf>
      <numFmt numFmtId="19" formatCode="dd/mm/yyyy"/>
      <fill>
        <patternFill patternType="solid">
          <fgColor indexed="64"/>
          <bgColor rgb="FFE9BEBD"/>
        </patternFill>
      </fill>
      <alignment horizontal="center" vertical="center" textRotation="0" wrapText="1" indent="0" justifyLastLine="0" shrinkToFit="0" readingOrder="0"/>
    </dxf>
    <dxf>
      <fill>
        <patternFill patternType="solid">
          <fgColor indexed="64"/>
          <bgColor rgb="FFE9BEBD"/>
        </patternFill>
      </fill>
      <alignment horizontal="center" vertical="center" textRotation="0" wrapText="1" indent="0" justifyLastLine="0" shrinkToFit="0" readingOrder="0"/>
    </dxf>
    <dxf>
      <fill>
        <patternFill>
          <bgColor rgb="FFE9BEBD"/>
        </patternFill>
      </fill>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alignment horizontal="center" vertical="center" textRotation="0" wrapText="1" indent="0" justifyLastLine="0" shrinkToFit="0" readingOrder="0"/>
    </dxf>
    <dxf>
      <font>
        <strike val="0"/>
        <outline val="0"/>
        <shadow val="0"/>
        <u val="none"/>
        <vertAlign val="baseline"/>
        <sz val="11"/>
        <color auto="1"/>
        <name val="Calibri"/>
        <scheme val="minor"/>
      </font>
      <numFmt numFmtId="0" formatCode="General"/>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34" formatCode="_-* #,##0.00\ &quot;€&quot;_-;\-* #,##0.00\ &quot;€&quot;_-;_-* &quot;-&quot;??\ &quot;€&quot;_-;_-@_-"/>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34" formatCode="_-* #,##0.00\ &quot;€&quot;_-;\-* #,##0.00\ &quot;€&quot;_-;_-* &quot;-&quot;??\ &quot;€&quot;_-;_-@_-"/>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34" formatCode="_-* #,##0.00\ &quot;€&quot;_-;\-* #,##0.00\ &quot;€&quot;_-;_-* &quot;-&quot;??\ &quot;€&quot;_-;_-@_-"/>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34" formatCode="_-* #,##0.00\ &quot;€&quot;_-;\-* #,##0.00\ &quot;€&quot;_-;_-* &quot;-&quot;??\ &quot;€&quot;_-;_-@_-"/>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34" formatCode="_-* #,##0.00\ &quot;€&quot;_-;\-* #,##0.00\ &quot;€&quot;_-;_-* &quot;-&quot;??\ &quot;€&quot;_-;_-@_-"/>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34" formatCode="_-* #,##0.00\ &quot;€&quot;_-;\-* #,##0.00\ &quot;€&quot;_-;_-* &quot;-&quot;??\ &quot;€&quot;_-;_-@_-"/>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dxf>
    <dxf>
      <font>
        <b val="0"/>
        <i val="0"/>
        <strike val="0"/>
        <condense val="0"/>
        <extend val="0"/>
        <outline val="0"/>
        <shadow val="0"/>
        <u/>
        <vertAlign val="baseline"/>
        <sz val="11"/>
        <color theme="10"/>
        <name val="Calibri"/>
        <scheme val="minor"/>
      </font>
      <alignment horizontal="left" vertical="center" textRotation="0" wrapText="1" indent="0" justifyLastLine="0" shrinkToFit="0" readingOrder="0"/>
    </dxf>
    <dxf>
      <alignment horizontal="left" vertical="center" textRotation="0" wrapText="1" indent="0" justifyLastLine="0" shrinkToFit="0" readingOrder="0"/>
    </dxf>
    <dxf>
      <font>
        <b val="0"/>
        <i val="0"/>
        <strike val="0"/>
        <condense val="0"/>
        <extend val="0"/>
        <outline val="0"/>
        <shadow val="0"/>
        <u/>
        <vertAlign val="baseline"/>
        <sz val="11"/>
        <color theme="10"/>
        <name val="Calibri"/>
        <scheme val="minor"/>
      </font>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dxf>
    <dxf>
      <font>
        <strike val="0"/>
        <outline val="0"/>
        <shadow val="0"/>
        <u val="none"/>
        <vertAlign val="baseline"/>
        <sz val="11"/>
        <color auto="1"/>
        <name val="Calibri"/>
        <scheme val="minor"/>
      </font>
      <alignment horizontal="center" vertical="center" textRotation="0" wrapText="1" indent="0" justifyLastLine="0" shrinkToFit="0" readingOrder="0"/>
    </dxf>
    <dxf>
      <font>
        <b val="0"/>
        <i val="0"/>
        <strike val="0"/>
        <condense val="0"/>
        <extend val="0"/>
        <outline val="0"/>
        <shadow val="0"/>
        <u/>
        <vertAlign val="baseline"/>
        <sz val="11"/>
        <color theme="10"/>
        <name val="Calibri"/>
        <scheme val="minor"/>
      </font>
      <alignment horizontal="left" vertical="center" textRotation="0" wrapText="1" indent="0" justifyLastLine="0" shrinkToFit="0" readingOrder="0"/>
    </dxf>
    <dxf>
      <alignment horizontal="left" vertical="center" textRotation="0" wrapText="1" indent="0" justifyLastLine="0" shrinkToFit="0" readingOrder="0"/>
    </dxf>
    <dxf>
      <font>
        <b val="0"/>
        <i val="0"/>
        <strike val="0"/>
        <condense val="0"/>
        <extend val="0"/>
        <outline val="0"/>
        <shadow val="0"/>
        <u/>
        <vertAlign val="baseline"/>
        <sz val="11"/>
        <color theme="10"/>
        <name val="Calibri"/>
        <scheme val="minor"/>
      </font>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theme="5" tint="-0.24994659260841701"/>
      </font>
      <fill>
        <patternFill>
          <bgColor theme="5" tint="0.39994506668294322"/>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5" tint="-0.24994659260841701"/>
      </font>
      <fill>
        <patternFill>
          <bgColor theme="5" tint="0.39994506668294322"/>
        </patternFill>
      </fill>
    </dxf>
    <dxf>
      <font>
        <color rgb="FF006100"/>
      </font>
      <fill>
        <patternFill>
          <bgColor rgb="FFC6EFCE"/>
        </patternFill>
      </fill>
    </dxf>
    <dxf>
      <font>
        <color rgb="FF9C0006"/>
      </font>
      <fill>
        <patternFill>
          <bgColor rgb="FFFFC7CE"/>
        </patternFill>
      </fill>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font>
        <b val="0"/>
        <i val="0"/>
      </font>
      <fill>
        <patternFill>
          <bgColor theme="8" tint="0.79998168889431442"/>
        </patternFill>
      </fill>
    </dxf>
    <dxf>
      <font>
        <b/>
        <i val="0"/>
      </font>
      <fill>
        <patternFill>
          <bgColor theme="5" tint="0.39994506668294322"/>
        </patternFill>
      </fill>
    </dxf>
    <dxf>
      <font>
        <b/>
        <i val="0"/>
        <color theme="0"/>
      </font>
      <fill>
        <patternFill>
          <bgColor rgb="FF0070C0"/>
        </patternFill>
      </fill>
    </dxf>
    <dxf>
      <font>
        <b/>
        <i val="0"/>
        <color theme="0"/>
      </font>
      <fill>
        <patternFill>
          <bgColor rgb="FF0070C0"/>
        </patternFill>
      </fill>
    </dxf>
    <dxf>
      <font>
        <b val="0"/>
        <i val="0"/>
      </font>
    </dxf>
    <dxf>
      <fill>
        <patternFill>
          <bgColor rgb="FF0070C0"/>
        </patternFill>
      </fill>
    </dxf>
    <dxf>
      <font>
        <b val="0"/>
        <i val="0"/>
        <color theme="0"/>
      </font>
      <fill>
        <patternFill>
          <bgColor rgb="FF0070C0"/>
        </patternFill>
      </fill>
    </dxf>
    <dxf>
      <font>
        <b/>
        <i val="0"/>
        <color theme="0"/>
      </font>
      <fill>
        <patternFill>
          <bgColor rgb="FF0070C0"/>
        </patternFill>
      </fill>
    </dxf>
  </dxfs>
  <tableStyles count="4" defaultTableStyle="TableStyleMedium2" defaultPivotStyle="Estilo de tabla dinámica 3">
    <tableStyle name="CONSULTA OVR" table="0" count="1" xr9:uid="{00000000-0011-0000-FFFF-FFFF00000000}">
      <tableStyleElement type="firstRowStripe" dxfId="216"/>
    </tableStyle>
    <tableStyle name="Estilo de tabla dinámica 1" table="0" count="1" xr9:uid="{00000000-0011-0000-FFFF-FFFF01000000}">
      <tableStyleElement type="firstRowStripe" dxfId="215"/>
    </tableStyle>
    <tableStyle name="Estilo de tabla dinámica 2" table="0" count="1" xr9:uid="{00000000-0011-0000-FFFF-FFFF02000000}">
      <tableStyleElement type="firstRowStripe" dxfId="214"/>
    </tableStyle>
    <tableStyle name="Estilo de tabla dinámica 3" table="0" count="5" xr9:uid="{00000000-0011-0000-FFFF-FFFF03000000}">
      <tableStyleElement type="wholeTable" dxfId="213"/>
      <tableStyleElement type="headerRow" dxfId="212"/>
      <tableStyleElement type="totalRow" dxfId="211"/>
      <tableStyleElement type="firstRowSubheading" dxfId="210"/>
      <tableStyleElement type="secondRowSubheading" dxfId="209"/>
    </tableStyle>
  </tableStyles>
  <colors>
    <mruColors>
      <color rgb="FFE9BEBD"/>
      <color rgb="FF719B09"/>
      <color rgb="FFCC9900"/>
      <color rgb="FFF4B480"/>
      <color rgb="FFFFF7FF"/>
      <color rgb="FFDDFFFF"/>
      <color rgb="FF57D8D5"/>
      <color rgb="FFC380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RAGSA" refreshedDate="44735.386399189818" createdVersion="6" refreshedVersion="6" minRefreshableVersion="3" recordCount="38" xr:uid="{00000000-000A-0000-FFFF-FFFF06000000}">
  <cacheSource type="worksheet">
    <worksheetSource name="Tabla13"/>
  </cacheSource>
  <cacheFields count="36">
    <cacheField name="CÓDIGO" numFmtId="0">
      <sharedItems containsBlank="1"/>
    </cacheField>
    <cacheField name="CI" numFmtId="0">
      <sharedItems count="17">
        <s v="C01.I01"/>
        <s v="C01.I02"/>
        <s v="C02.I01"/>
        <s v="C02.I03"/>
        <s v="C02.I04"/>
        <s v="C03.I03"/>
        <s v="C03.I04"/>
        <s v="C07.I01"/>
        <s v="C12.I03"/>
        <s v="C17.I01"/>
        <s v="C19.I03"/>
        <s v="C20.I02"/>
        <s v="C21.I02"/>
        <s v="C23.I01"/>
        <s v="C23.I02"/>
        <s v="C23.I04"/>
        <s v="C24.I02"/>
      </sharedItems>
    </cacheField>
    <cacheField name="CI Y DESCRIPCIÓN" numFmtId="0">
      <sharedItems count="17" longText="1">
        <s v="C01.I01. Zonas de bajas emisiones y transformación digital y sostenible del transporte urbano y metropolitano"/>
        <s v="C01.I02. Plan de incentivos a la instalación de puntos de recarga públicos y privados, a la adquisición de vehículos eléctricos y de pila de combustible y líneas de impulso a proyectos singulares y de innovación en electro movilidad, recarga e hidrógeno verde"/>
        <s v="C02.I01. Programas de rehabilitación para la recuperación económica y social en entornos residenciales"/>
        <s v="C02.I03. Programa de rehabilitación energética de edificios (PREE)"/>
        <s v="C02.I04. Programa de regeneración y reto demográfico"/>
        <s v="C03.I03. Plan de Impulso de la sostenibilidad y competitividad de la agricultura y la ganadería (II)."/>
        <s v="C03.I04. Plan de Impulso de la sostenibilidad y competitividad de la agricultura y la ganadería, (III)"/>
        <s v="C07.I01. Desarrollo de energías renovables innovadoras, integradas en la edificación y en los procesos productivos"/>
        <s v="C12.I03. Plan de apoyo a la implementación de la normativa de residuos y al fomento de la economía circular"/>
        <s v="C17.I01. Planes Complementarios con CCAA"/>
        <s v="C19.I03. Competencias digitales para el empleo"/>
        <s v="C20.I02. Transformación Digital de la Formación Profesional"/>
        <s v="C21.I02. Programa de Orientación, Avance y Enriquecimiento Educativo en centros de especial complejidad educativa (Programa #PROA+)"/>
        <s v="C23.I01. Empleo Joven"/>
        <s v="C23.I02. Empleo Mujer y transversalidad de género en las políticas públicas de apoyo a la activación para el empleo"/>
        <s v="C23.I04. Nuevos proyectos territoriales para el equilibrio y la equidad"/>
        <s v="C24.I02. Dinamización de la cultura a lo largo del territorio"/>
      </sharedItems>
    </cacheField>
    <cacheField name="ÁMBITO" numFmtId="0">
      <sharedItems/>
    </cacheField>
    <cacheField name="CONSELLERIA (incluye SPI)" numFmtId="0">
      <sharedItems count="6">
        <s v="C DE POLÍTICA TERRITORIAL, OBRAS PÚBLICAS Y MOVILIDAD"/>
        <s v="C DE ECONOMÍA SOSTENIBLE, SECTORES PRODUCTIVOS, COMERCIO Y TRABAJO"/>
        <s v="C DE VIVIENDA Y ARQUITECTURA BIOCLIMÁTICA"/>
        <s v="C DE AGRICULTURA, DESARROLLO RURAL, EMERGENCIA CLIMÁTICA Y TRANSICIÓN ECOLÓGICA"/>
        <s v="C DE INNOVACIÓN, UNIVERSIDADES, CIENCIA Y SOCIEDAD DIGITAL"/>
        <s v="C DE EDUCACIÓN, CULTURA Y DEPORTE"/>
      </sharedItems>
    </cacheField>
    <cacheField name="CONSELLERIA / SPI AUTONÓMICO" numFmtId="0">
      <sharedItems count="7">
        <s v="C DE POLÍTICA TERRITORIAL, OBRAS PÚBLICAS Y MOVILIDAD"/>
        <s v="INSTITUTO VALENCIANO DE COMPETITIVIDAD EMPRESARIAL (IVACE)"/>
        <s v="C DE VIVIENDA Y ARQUITECTURA BIOCLIMÁTICA"/>
        <s v="C DE ECONOMÍA SOSTENIBLE, SECTORES PRODUCTIVOS, COMERCIO Y TRABAJO"/>
        <s v="C DE AGRICULTURA, DESARROLLO RURAL, EMERGENCIA CLIMÁTICA Y TRANSICIÓN ECOLÓGICA"/>
        <s v="C DE INNOVACIÓN, UNIVERSIDADES, CIENCIA Y SOCIEDAD DIGITAL"/>
        <s v="C DE EDUCACIÓN, CULTURA Y DEPORTE"/>
      </sharedItems>
    </cacheField>
    <cacheField name="CONVOCATORIA" numFmtId="0">
      <sharedItems longText="1"/>
    </cacheField>
    <cacheField name="MODIFICACIÓN" numFmtId="0">
      <sharedItems containsBlank="1" longText="1"/>
    </cacheField>
    <cacheField name="AYUDA/PRÉSTAMO" numFmtId="0">
      <sharedItems/>
    </cacheField>
    <cacheField name="OBJETO" numFmtId="0">
      <sharedItems longText="1"/>
    </cacheField>
    <cacheField name="BENEFICIARIOS" numFmtId="0">
      <sharedItems longText="1"/>
    </cacheField>
    <cacheField name="EELL" numFmtId="0">
      <sharedItems/>
    </cacheField>
    <cacheField name="DETALLE BENEFICIARIOS" numFmtId="0">
      <sharedItems longText="1"/>
    </cacheField>
    <cacheField name="BASES REGULADORAS" numFmtId="0">
      <sharedItems containsBlank="1" longText="1"/>
    </cacheField>
    <cacheField name="MODIFICACIÓN BASES REGULADORAS" numFmtId="0">
      <sharedItems containsBlank="1" longText="1"/>
    </cacheField>
    <cacheField name="CUANTÍA MÁXIMA_x000a_CONVOCATORIA" numFmtId="0">
      <sharedItems containsBlank="1" containsMixedTypes="1" containsNumber="1" minValue="100000" maxValue="87500000"/>
    </cacheField>
    <cacheField name="CUANTÍA MÁXIMA_x000a_PRTR (€)" numFmtId="0">
      <sharedItems containsSemiMixedTypes="0" containsString="0" containsNumber="1" minValue="0" maxValue="42374018"/>
    </cacheField>
    <cacheField name="CUANTÍA MÁXIMA_x000a_PRTR (M€)" numFmtId="44">
      <sharedItems containsSemiMixedTypes="0" containsString="0" containsNumber="1" minValue="0" maxValue="42.374018"/>
    </cacheField>
    <cacheField name="FECHA INICIO CONVOCATORIA" numFmtId="14">
      <sharedItems containsSemiMixedTypes="0" containsNonDate="0" containsDate="1" containsString="0" minDate="2020-12-17T00:00:00" maxDate="2022-10-02T00:00:00"/>
    </cacheField>
    <cacheField name="FECHA FIN DE PLAZO" numFmtId="14">
      <sharedItems containsSemiMixedTypes="0" containsNonDate="0" containsDate="1" containsString="0" minDate="2021-07-31T00:00:00" maxDate="2024-05-01T00:00:00"/>
    </cacheField>
    <cacheField name="SITUACIÓN ACTUAL" numFmtId="0">
      <sharedItems/>
    </cacheField>
    <cacheField name="COMPONENTE " numFmtId="0">
      <sharedItems/>
    </cacheField>
    <cacheField name="INVERSIÓN" numFmtId="0">
      <sharedItems longText="1"/>
    </cacheField>
    <cacheField name="LINEA" numFmtId="0">
      <sharedItems containsBlank="1"/>
    </cacheField>
    <cacheField name="POLÍTICA PALANCA" numFmtId="0">
      <sharedItems/>
    </cacheField>
    <cacheField name="AGE/GVA" numFmtId="0">
      <sharedItems/>
    </cacheField>
    <cacheField name="PERTE" numFmtId="0">
      <sharedItems/>
    </cacheField>
    <cacheField name="FECHA DE LA ÚLTIMA MODIFICACIÓN" numFmtId="14">
      <sharedItems containsSemiMixedTypes="0" containsNonDate="0" containsDate="1" containsString="0" minDate="2020-12-15T00:00:00" maxDate="2022-06-23T00:00:00"/>
    </cacheField>
    <cacheField name="CODIGO APLICACIÓN OVR" numFmtId="0">
      <sharedItems/>
    </cacheField>
    <cacheField name="Anualidad 2021" numFmtId="0">
      <sharedItems containsString="0" containsBlank="1" containsNumber="1" minValue="0" maxValue="1826588.65"/>
    </cacheField>
    <cacheField name="Anualidad 2022" numFmtId="0">
      <sharedItems containsString="0" containsBlank="1" containsNumber="1" minValue="505000" maxValue="43750000"/>
    </cacheField>
    <cacheField name="Anualidad 2023" numFmtId="0">
      <sharedItems containsString="0" containsBlank="1" containsNumber="1" minValue="0" maxValue="10254788.640000001"/>
    </cacheField>
    <cacheField name="Anualidad 2024" numFmtId="0">
      <sharedItems containsString="0" containsBlank="1" containsNumber="1" containsInteger="1" minValue="0" maxValue="8750000"/>
    </cacheField>
    <cacheField name="Anualidad 2025" numFmtId="0">
      <sharedItems containsString="0" containsBlank="1" containsNumber="1" containsInteger="1" minValue="0" maxValue="8750000"/>
    </cacheField>
    <cacheField name="Anualidad 2026" numFmtId="0">
      <sharedItems containsString="0" containsBlank="1" containsNumber="1" containsInteger="1" minValue="0" maxValue="17500000"/>
    </cacheField>
    <cacheField name="Total anualidades" numFmtId="0">
      <sharedItems containsString="0" containsBlank="1" containsNumber="1" minValue="100000" maxValue="875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8">
  <r>
    <m/>
    <x v="0"/>
    <x v="0"/>
    <s v="MOVILIDAD"/>
    <x v="0"/>
    <x v="0"/>
    <s v="ORDEN 2/2022, de 28 de marzo, de la Conselleria de Política Territorial, Obras Públicas y Movilidad, por la que se convocan ayudas para la transformación de flotas de transporte de viajeros y mercancías de empresas privadas prestadoras de servicios de transporte por carretera, así como de empresas que realicen transporte privado complementario, en el marco del Plan de recuperación, transformación y resiliencia, financiado por la Unión Europea-NextGenerationEU."/>
    <m/>
    <s v="Ayuda/ Subvención"/>
    <s v="a) Actividad 1: Achatarramiento._x000a_"/>
    <s v="- PERSONAS FÍSICAS_x000a_- GRANDES EMPRESAS_x000a_- PYMES_x000a_-AUTÓNOMOS "/>
    <s v="NO"/>
    <s v="Serán destinatarios de las ayudas las personas físicas o jurídicas que tengan su residencia fiscal en la Comunitat Valenciana, y cumplan con los requisitos establecidos en los artículos 14 y 15 del Real decreto 983/2021, de 16 de noviembre, y en el apartado tercero de la convocatoria."/>
    <s v="Real Decreto 983/2021, de 16 de noviembre, por el que se aprueba la concesión directa a las comunidades autónomas y a las ciudades de Ceuta y Melilla de ayudas para la transformación de flotas de transporte de viajeros y mercancías de empresas privadas prestadoras de servicios de transporte por carretera, así como de empresas que realicen transporte privado complementario, en el marco del Plan de Recuperación, Transformación y Resiliencia"/>
    <m/>
    <n v="18654771"/>
    <n v="18654771"/>
    <n v="18.654771"/>
    <d v="2022-04-01T00:00:00"/>
    <d v="2024-04-30T00:00:00"/>
    <s v="abierta"/>
    <s v="C01 Plan de choque de movilidad sostenible, segura y conectada en entornos urbanos y metropolitanos"/>
    <s v="C01.I01 Zonas de bajas emisiones y transformación digital y sostenible del transporte urbano y metropolitano"/>
    <s v="C01.I01.P03 Transformación de flotas de transporte de viajeros y mercancías de empresas privadas prestadoras de servicios de transporte, excluidas las de titularidad _x000a_municipal."/>
    <s v="1. AGENDA URBANA Y RURAL, LUCHA CONTRA LA DESPOBLACIÓN Y DESARROLLO DE LA AGRICULTURA"/>
    <s v="GVA"/>
    <s v="No/ Se desconoce"/>
    <d v="2022-05-02T00:00:00"/>
    <s v="OVR01165"/>
    <m/>
    <m/>
    <m/>
    <m/>
    <m/>
    <m/>
    <n v="18654771"/>
  </r>
  <r>
    <m/>
    <x v="0"/>
    <x v="0"/>
    <s v="MOVILIDAD"/>
    <x v="0"/>
    <x v="0"/>
    <s v="ORDEN 2/2022, de 28 de marzo, de la Conselleria de Política Territorial, Obras Públicas y Movilidad, por la que se convocan ayudas para la transformación de flotas de transporte de viajeros y mercancías de empresas privadas prestadoras de servicios de transporte por carretera, así como de empresas que realicen transporte privado complementario, en el marco del Plan de recuperación, transformación y resiliencia, financiado por la Unión Europea-NextGenerationEU."/>
    <m/>
    <s v="Ayuda/ Subvención"/>
    <s v="_x000a_b) Actividad 2: Adquisición de vehículos de energías alternativas bajas en carbono._x000a_c) Actividad 3: «Retrofit» o modificación de la forma de propulsión de vehículos._x000a_"/>
    <s v="- PERSONAS FÍSICAS_x000a_- GRANDES EMPRESAS_x000a_- PYMES_x000a_-AUTÓNOMOS "/>
    <s v="NO"/>
    <s v="Serán destinatarios de las ayudas las personas físicas o jurídicas que tengan su residencia fiscal en la Comunitat Valenciana, y cumplan con los requisitos establecidos en los artículos 14 y 15 del Real decreto 983/2021, de 16 de noviembre, y en el apartado tercero de la convocatoria."/>
    <s v="Real Decreto 983/2021, de 16 de noviembre, por el que se aprueba la concesión directa a las comunidades autónomas y a las ciudades de Ceuta y Melilla de ayudas para la transformación de flotas de transporte de viajeros y mercancías de empresas privadas prestadoras de servicios de transporte por carretera, así como de empresas que realicen transporte privado complementario, en el marco del Plan de Recuperación, Transformación y Resiliencia"/>
    <m/>
    <n v="18654771"/>
    <n v="18654771"/>
    <n v="18.654771"/>
    <d v="2022-05-02T00:00:00"/>
    <d v="2024-04-30T00:00:00"/>
    <s v="abierta"/>
    <s v="C01 Plan de choque de movilidad sostenible, segura y conectada en entornos urbanos y metropolitanos"/>
    <s v="C01.I01 Zonas de bajas emisiones y transformación digital y sostenible del transporte urbano y metropolitano"/>
    <s v="C01.I01.P03 Transformación de flotas de transporte de viajeros y mercancías de empresas privadas prestadoras de servicios de transporte, excluidas las de titularidad _x000a_municipal."/>
    <s v="1. AGENDA URBANA Y RURAL, LUCHA CONTRA LA DESPOBLACIÓN Y DESARROLLO DE LA AGRICULTURA"/>
    <s v="GVA"/>
    <s v="No/ Se desconoce"/>
    <d v="2022-05-02T00:00:00"/>
    <s v="OVR01165"/>
    <m/>
    <m/>
    <m/>
    <m/>
    <m/>
    <m/>
    <n v="18654771"/>
  </r>
  <r>
    <m/>
    <x v="0"/>
    <x v="0"/>
    <s v="MOVILIDAD"/>
    <x v="0"/>
    <x v="0"/>
    <s v="ORDEN 2/2022, de 28 de marzo, de la Conselleria de Política Territorial, Obras Públicas y Movilidad, por la que se convocan ayudas para la transformación de flotas de transporte de viajeros y mercancías de empresas privadas prestadoras de servicios de transporte por carretera, así como de empresas que realicen transporte privado complementario, en el marco del Plan de recuperación, transformación y resiliencia, financiado por la Unión Europea-NextGenerationEU."/>
    <m/>
    <s v="Ayuda/ Subvención"/>
    <s v="_x000a_d) Actividad 4: Implantación de infraestructura de recarga de vehículos eléctricos."/>
    <s v="- PERSONAS FÍSICAS_x000a_- GRANDES EMPRESAS_x000a_- PYMES_x000a_-AUTÓNOMOS "/>
    <s v="NO"/>
    <s v="Serán destinatarios de las ayudas las personas físicas o jurídicas que tengan su residencia fiscal en la Comunitat Valenciana, y cumplan con los requisitos establecidos en los artículos 14 y 15 del Real decreto 983/2021, de 16 de noviembre, y en el apartado tercero de la convocatoria."/>
    <s v="Real Decreto 983/2021, de 16 de noviembre, por el que se aprueba la concesión directa a las comunidades autónomas y a las ciudades de Ceuta y Melilla de ayudas para la transformación de flotas de transporte de viajeros y mercancías de empresas privadas prestadoras de servicios de transporte por carretera, así como de empresas que realicen transporte privado complementario, en el marco del Plan de Recuperación, Transformación y Resiliencia"/>
    <m/>
    <n v="18654771"/>
    <n v="18654771"/>
    <n v="18.654771"/>
    <d v="2022-05-02T00:00:00"/>
    <d v="2023-12-31T00:00:00"/>
    <s v="abierta"/>
    <s v="C01 Plan de choque de movilidad sostenible, segura y conectada en entornos urbanos y metropolitanos"/>
    <s v="C01.I01 Zonas de bajas emisiones y transformación digital y sostenible del transporte urbano y metropolitano"/>
    <s v="C01.I01.P03 Transformación de flotas de transporte de viajeros y mercancías de empresas privadas prestadoras de servicios de transporte, excluidas las de titularidad _x000a_municipal."/>
    <s v="1. AGENDA URBANA Y RURAL, LUCHA CONTRA LA DESPOBLACIÓN Y DESARROLLO DE LA AGRICULTURA"/>
    <s v="GVA"/>
    <s v="No/ Se desconoce"/>
    <d v="2022-05-02T00:00:00"/>
    <s v="OVR01165"/>
    <m/>
    <m/>
    <m/>
    <m/>
    <m/>
    <m/>
    <n v="18654771"/>
  </r>
  <r>
    <s v="CESSPCT101"/>
    <x v="1"/>
    <x v="1"/>
    <s v="ENERGÍA"/>
    <x v="1"/>
    <x v="1"/>
    <s v="Extracto de la Resolución de 3 de noviembre de 2021, del presidente del Instituto Valenciano de Competitividad _x000a_Empresarial (IVACE), por la que se aprueba la convo catoria de xpresiones de interés para la adquisición de vehículos eléctricos enchufables y de pila combustible, y para la implantación de infraestructura de recarga en la Administración de la Generalitat Valenciana, ejercicio _x000a_2021 (Programa MOVES III-Comunitat Valenciana), Plan de Recuperación, Transformación y Resiliencia Europeo. _x000a_[2021/11564]"/>
    <m/>
    <s v="Ayuda/ Subvención"/>
    <s v="Actuación 1 «Adquisición de vehículos eléctricos enchufables y de pila combustible» y actuación 2 «Implantación de infraestructura de recarga de vehículos eléctricos»"/>
    <s v="- CONSELLERIAS_x000a_-UNIVERSIDADES PÚBLICAS_x000a_- ORGANISMOS AUTÓNOMOS_x000a_- ENTIDADES DE DERECCHO PÚBLICO_x000a_- SOCIEDADES MERCANTILES_x000a_- FUNDACIONES_x000a_- CONSORCIOS"/>
    <s v="NO"/>
    <s v="Podrán presentar expresiones de interés a la presente convocatoria, los diferentes órganos de la Administración Autonómica de la Generalitat Valenciana, de acuerdo a la clasificación establecida en el artículo 2.1.b de la Ley 40/2015, de 1 de octubre, de régimen jurídico del sector público."/>
    <s v=" Real decreto 266/2021, de 13 de abril, por el que se regu lan programas de incentivos ligados a la movilidad eléctrica (MOVES III) en el marco del Plan de Recuperación, Transformación y Resiliencia Europeo "/>
    <m/>
    <n v="1066589"/>
    <n v="1066589"/>
    <n v="1.066589"/>
    <d v="2021-11-23T00:00:00"/>
    <d v="2023-12-31T00:00:00"/>
    <s v="abierta"/>
    <s v="C01 Plan de choque de movilidad sostenible, segura y conectada en entornos urbanos y metropolitanos"/>
    <s v="C01.I02 Plan de incentivos a la instalación de puntos de recarga públicos y privados, a la adquisición de vehículos eléctricos y de pila de_x000a_combustible y líneas de impulso a proyectos singulares y de innovación en electro movilidad, recarga e hidrógeno verde"/>
    <m/>
    <s v="1. AGENDA URBANA Y RURAL, LUCHA CONTRA LA DESPOBLACIÓN Y DESARROLLO DE LA AGRICULTURA"/>
    <s v="GVA"/>
    <s v="VEC: vehículo eléctrico y conectado"/>
    <d v="2021-11-18T00:00:00"/>
    <s v="OVR01163"/>
    <m/>
    <m/>
    <m/>
    <m/>
    <m/>
    <m/>
    <n v="1066589"/>
  </r>
  <r>
    <s v="CESSPCT65"/>
    <x v="1"/>
    <x v="1"/>
    <s v="ENERGÍA"/>
    <x v="1"/>
    <x v="1"/>
    <s v="RESOLUCIÓN de 14 de julio de 2021, del presidente del Instituto Valenciano de Competitividad Empresarial (IVACE), por la que se convocan ayudas para la adqui sición de vehículos eléctricos enchufables y de pila com bustible dentro del programa de incentivos ligados a la movilidad eléctrica, con cargo al presupuesto del ejercicio 2021 (Programa MOVES III)"/>
    <s v="Extracto de la corrección de errores de la Resolución de 22 de julio de 2021, del presidente del IVACE, por la que se convocan ayudas para la implantación de infraestructura de recarga de vehículos eléctricos, dentro del _x000a_programa de incentivos ligados a la movilidad eléctrica, con cargo al presupuesto del ejercicio 2021 (Programa MOVES III-Infraestructura Comunitat Valenciana), en el marco del Plan de Recuperación, Transformación y Resiliencia Europeo. [2021/10061]"/>
    <s v="Ayuda/ Subvención"/>
    <s v="El objetivo de esta medida es la renovación del parque de vehículos que utiliza combustibles fósiles por vehículos eléctricos «enchufables» y de pila de combustible, fomentando así la disminución de las emisiones de CO2 y de otras emisiones contaminantes, la mejora de la calidad del aire, el ahorro energético y la diversificación de las fuentes energéticas en el transporte, así como la consiguiente reducción de la dependencia de los productos petrolíferos. (moves III)."/>
    <s v="- AUTÓNOMOS_x000a_- PERSONAS FÍSICAS_x000a_- COMUNIDADES DE PROPIETARIOS_x000a_- GRANDES EMPRESAS_x000a_-PYMES_x000a_-EELL"/>
    <s v="SI"/>
    <s v="Podrán acogerse a estas ayudas las personas y entidades que se enumeran a continuación: _x000a__x000a_a) Los profesionales autónomos, que tengan su domicilio de la actividad en la Comunitat Valenciana y que estén dados de alta en el Censo de Empresarios, Profesionales y Retenedores de la Agencia Estatal de Administración Tributaria._x000a__x000a_b) Las personas físicas mayores de edad, a excepción de los casos de discapacidad, que podrán ser menores de edad, con residencia en la Comunitat Valenciana, no incluidas en el anterior apartado._x000a__x000a_c) Las Comunidades de propietarios con domicilio en la Comunitat Valenciana, que habrán de cumplir con lo previsto en la Ley 38/2003, de 17 de noviembre, y en particular con lo establecido en su artículo 11.3._x000a__x000a_d) Las personas jurídicas, válidamente constituidas en España en el momento de presentar la solicitud de ayuda, y otras entidades, con o sin personalidad jurídica, cuyo Número de Identificación Fiscal (NIF) comience por las letras A, B, C, D, E, F, G, J, R o W, que tengan su domicilio social en la Comunitat Valenciana o bien que desarrollen su actividad, cuenten con una sede y tengan parte de su plantilla en la Comunitat Valenciana. También serán elegibles las Entidades de Conservación de Polígonos o Sociedades Agrarias de Transformación cuyo NIF comience por V._x000a__x000a_e) Las entidades locales conforme al artículo 3 de la Ley 7/1985, de 2 de abril, reguladora de las Bases de Régimen Local, y el sector público institucional de acuerdo a lo establecido en el artículo 2 de la Ley 40/2015 de 1 de octubre, de Régimen Jurídico del Sector Público, que realicen su actividad en la Comunitat Valenciana, siempre que no ejerzan actividades económicas por las que ofrezcan bienes y servicios en el mercado en cuyo caso se considerarán incluidas en el anterior apartado d)._x000a__x000a_No podrá ser beneficiaria la administración autonómica de la Comunitat Valenciana, sin que esta exclusión comprenda al sector público vinculado o dependiente de la administración autonómica valenciana, que podrá ser beneficiario siempre y cuando los organismos y entidades que lo integren cuenten con personalidad jurídica pública diferenciada, así como autonomía de gestión para el cumplimiento de sus fines._x000a__x000a_Asimismo, no podrán ser beneficiarios los concesionarios o puntos de venta cuyo epígrafe de la sección primera de las tarifas del Impuesto sobre Actividades Económicas, aprobado por el Real Decreto Legislativo 1175/1990, de 28 de septiembre, sea el 615.1 o el 654.1."/>
    <s v=" Real decreto 266/2021, de 13 de abril, por el que se regu lan programas de incentivos ligados a la movilidad eléctrica (MOVES III) en el marco del Plan de Recuperación, Transformación y Resiliencia Europeo "/>
    <m/>
    <n v="30000000"/>
    <n v="30000000"/>
    <n v="30"/>
    <d v="2021-07-29T00:00:00"/>
    <d v="2023-12-31T00:00:00"/>
    <s v="abierta"/>
    <s v="C01 Plan de choque de movilidad sostenible, segura y conectada en entornos urbanos y metropolitanos"/>
    <s v="C01.I02 Plan de incentivos a la instalación de puntos de recarga públicos y privados, a la adquisición de vehículos eléctricos y de pila de_x000a_combustible y líneas de impulso a proyectos singulares y de innovación en electro movilidad, recarga e hidrógeno verde"/>
    <s v="-"/>
    <s v="1. AGENDA URBANA Y RURAL, LUCHA CONTRA LA DESPOBLACIÓN Y DESARROLLO DE LA AGRICULTURA"/>
    <s v="GVA"/>
    <s v="VEC: vehículo eléctrico y conectado"/>
    <d v="2021-10-07T00:00:00"/>
    <s v="OVR00415"/>
    <m/>
    <m/>
    <m/>
    <m/>
    <m/>
    <m/>
    <n v="30000000"/>
  </r>
  <r>
    <s v="CESSPCT72"/>
    <x v="1"/>
    <x v="1"/>
    <s v="ENERGÍA"/>
    <x v="1"/>
    <x v="1"/>
    <s v="RESOLUCIÓN de 22 de julio de 2021, del presidente del Instituto Valenciano de Competitividad Empresarial  (IVACE), por la que se convocan ayudas para la implanta ción de infraestructura de recarga de vehículos eléctricos, dentro del programa de incentivos ligados a la movilidad eléctrica, con cargo al presupuesto del ejercicio 2021 (programa MOVES III-Infraestructura Comunitat Valen ciana), en el marco del Plan de recuperación, transforma ción y resiliencia europeo."/>
    <m/>
    <s v="Ayuda/ Subvención"/>
    <s v=" El objeto de la presente resolución es convocar las ayudas del  IVACE para la implantación de infraestructuras de recarga de vehículos eléctricos en la Comunitat Valenciana en el marco del programa de incentivos a la movilidad eléctrica (MOVES III), fomentando así la disminución de las emisiones de CO2 y de otras emisiones contaminantes, la mejora de la calidad del aire, el ahorro energético y la diversificación de las fuentes energéticas en el transporte."/>
    <s v="- AUTÓNOMOS_x000a_- PERSONAS FÍSICAS_x000a_- COMUNIDADES DE PROPIETARIOS_x000a_- GRANDES EMPRESAS_x000a_-PYMES_x000a_-EELL"/>
    <s v="SI"/>
    <s v="Podrán acogerse a estas ayudas las personas y entidades que se enumeran a continuación: _x000a__x000a_a) Las personas físicas que desarrollen actividades económicas, por las que ofrezcan bienes y/o servicios en el mercado (profesionales autónomos), que estén dados de alta en el Censo de Empresarios, Profesionales y Retenedores de la Agencia Estatal de Administración Tributaria._x000a__x000a_b) Las personas físicas mayores de edad, a excepción de los casos de discapacidad, que podrán ser menores de edad, con residencia fiscal en España, no incluidas en el anterior apartado._x000a__x000a_c) Las Comunidades de propietarios, que habrán de cumplir con lo previsto en la Ley 38/2003, de 17 de noviembre, y en particular con lo establecido en su artículo 11.3._x000a__x000a_d) Las personas jurídicas, válidamente constituidas en España en el momento de presentar la solicitud de ayuda, y otras entidades, con o sin personalidad jurídica, cuyo Número de Identificación Fiscal (NIF) comience por las letras A, B, C, D, E, F, G, J, R o W. También serán elegibles las Entidades de Conservación de Polígonos o Sociedades Agrarias de Transformación cuyo NIF comience por V._x000a__x000a_e) Las entidades locales conforme al artículo 3 de la Ley 7/1985, de 2 de abril, reguladora de las Bases de Régimen Local, y el sector público institucional de acuerdo a lo establecido en el artículo 2 de la Ley 40/2015, de 1 de octubre, de régimen jurídico del sector público, que realicen su actividad en la Comunitat Valenciana, siempre que no ejerzan actividades económicas por las que ofrezcan bienes y servicios en el mercado en cuyo caso se considerarán incluidas en el anterior apartado d. No obstante, no podrá ser beneficiaria la administración _x000a_autonómica de la Comunitat Valenciana en su condición de beneficiaria _x000a_directa de las ayudas reguladas en Real decreto 569/2020, sin que esta _x000a_exclusión comprenda al sector público vinculado o dependiente de la administración autonómica valenciana, que podrá ser beneficiario siempre y cuando los organismos y entidades que lo integren cuenten con personalidad jurídica pública diferenciada, así como autonomía de gestión para el cumplimiento de sus fines"/>
    <s v=" Real decreto 266/2021, de 13 de abril, por el que se regu lan programas de incentivos ligados a la movilidad eléctrica (MOVES III) en el marco del Plan de Recuperación, Transformación y Resiliencia Europeo "/>
    <m/>
    <n v="10500000"/>
    <n v="10500000"/>
    <n v="10.5"/>
    <d v="2021-10-08T00:00:00"/>
    <d v="2023-12-31T00:00:00"/>
    <s v="abierta"/>
    <s v="C01 Plan de choque de movilidad sostenible, segura y conectada en entornos urbanos y metropolitanos"/>
    <s v="C01.I02 Plan de incentivos a la instalación de puntos de recarga públicos y privados, a la adquisición de vehículos eléctricos y de pila de_x000a_combustible y líneas de impulso a proyectos singulares y de innovación en electro movilidad, recarga e hidrógeno verde"/>
    <s v="-"/>
    <s v="1. AGENDA URBANA Y RURAL, LUCHA CONTRA LA DESPOBLACIÓN Y DESARROLLO DE LA AGRICULTURA"/>
    <s v="GVA"/>
    <s v="VEC: vehículo eléctrico y conectado"/>
    <d v="2021-07-29T00:00:00"/>
    <s v="OVR00428"/>
    <m/>
    <m/>
    <m/>
    <m/>
    <m/>
    <m/>
    <n v="10500000"/>
  </r>
  <r>
    <m/>
    <x v="2"/>
    <x v="2"/>
    <s v="EDIFICACIÓN, ARQUITECTURA, VIVIENDA Y SUELO"/>
    <x v="2"/>
    <x v="2"/>
    <s v="RESOLUCIÓN de 23 de marzo de 2022, de la Vicepresidencia Segunda y Conselleria de Vivienda y Arquitectura Bioclimática, por la que se aprueban las bases reguladoras para la concesión de subvenciones del Programa de ayuda a las actuaciones de rehabilitación a nivel de edificio y del Programa de ayuda a las actuaciones de mejora de la eficiencia energética en viviendas del Plan de recuperación, transformación y resiliencia y se convocan las ayudas para el ejercicio 2022."/>
    <m/>
    <s v="Ayuda/ Subvención"/>
    <s v="Convocar para el ejercicio 2022 las ayudas establecidas en la presente resolución, por la que se aprueban las bases reguladoras para la concesión de subvenciones del Programa de ayuda a las actuaciones de rehabilitación a nivel de edificio y del Programa de ayuda a las actuaciones de mejora de la eficiencia energética en viviendas del Plan de Recuperación, Transformación y Resiliencia."/>
    <s v="Personas físicas_x000a_Comunidades de propietarios_x000a_Grandes empresas_x000a_Pymes_x000a_Autónomos_x000a_Ayuntamiento_x000a_Diputaciones Provinciales_x000a_Mancomunidades_x000a_Organismos autónomos y entidades públicas vinculadas a las EELL_x000a_Consellerias_x000a_Universidades Públicas_x000a_Organismos autónomos_x000a_Entidades de Derecho Público_x000a_Sociedades Mercantiles_x000a_Fundaciones_x000a_Consorcios_x000a_Agrupaciones de entidades locales _x000a_Comarcas_x000a_Áreas metropolitanas"/>
    <s v="SI"/>
    <s v="1. En el caso de rehabilitación de edificios y de complejos inmobiliarios sujetos a la Ley 49/1960 sobre propiedad horizontal, de uso predominantemente residencial, en los que se obtenga una mejora acreditada de la eficiencia energética, podrán ser destinatarios últimos de las ayudas quienes asuman la responsabilidad de la ejecución de la actuación y en particular:_x000a_a) Las personas propietarias o usufructuarias de viviendas unifamiliares aisladas o agrupadas en fila y de edificios existentes de tipología residencial de vivienda colectiva, así como de sus viviendas, bien sean personas físicas o bien tengan personalidad jurídica de naturaleza privada o pública._x000a_b) Las administraciones públicas y los organismos y demás entidades de derecho público, así como las empresas públicas y sociedades mercantiles participadas, íntegra o mayoritariamente, por las administraciones públicas propietarias de los inmuebles._x000a_c) Las comunidades de propietarios o las agrupaciones de comunidades de propietarios constituidas conforme a lo dispuesto por el artículo 5 de la Ley 49/1960, de 21 de julio, de propiedad horizontal._x000a_d) Las personas propietarias que, de forma agrupada, posean edificios que reúnan los requisitos establecidos por el artículo 396 del Código Civil y no hubiesen otorgado el título constitutivo de propiedad horizontal._x000a_e) Las sociedades cooperativas de viviendas compuestas de forma agrupada por personas propietarias de viviendas o edificios que reúnan los requisitos establecidos en el artículo 396 del Código Civil, así como por las personas propietarias que conforman comunidades de propietarios o agrupaciones de comunidades de propietarios constituidos conforme a lo dispuesto en el artículo 5 de la Ley 49/1960, de 21 de julio, de propiedad horizontal, y por cooperativas en régimen de cesión de uso de sus viviendas._x000a_f) Las empresas arrendatarias o concesionarias de los edificios, así como cooperativas que acrediten dicha condición, mediante contrato vigente, que les otorgue la facultad expresa para acometer las obras de rehabilitación objeto del programa._x000a_2. En el caso de mejora de la eficiencia energética de viviendas, podrán ser destinatarios últimos de las ayudas:_x000a_a) Las personas propietarias, usufructuarias o arrendatarias de viviendas, bien sean personas físicas o bien tengan personalidad jurídica de naturaleza privada o pública._x000a_b) Las administraciones públicas y los organismos y demás entidades de derecho público, así como las empresas públicas y sociedades mercantiles participadas, íntegra o mayoritariamente, por las administraciones públicas propietarias de los inmuebles."/>
    <s v="Real Decreto 853/2021, de 5 de octubre, por el que se regulan los programas de ayuda en materia de rehabilitación residencial y vivienda social del Plan de Recuperación, Transformación y Resiliencia."/>
    <m/>
    <n v="20873090"/>
    <n v="20873090"/>
    <n v="20.873090000000001"/>
    <d v="2022-04-11T00:00:00"/>
    <d v="2022-12-01T00:00:00"/>
    <s v="abierta"/>
    <s v="C02 Plan de rehabilitación de vivienda y regeneración urbana"/>
    <s v="C02.I01 Programas de rehabilitación para la recuperación económica y social en entornos residenciales"/>
    <s v="C02.I01.P02 Programa de rehabilitación integral de edificios."/>
    <s v="1. AGENDA URBANA Y RURAL, LUCHA CONTRA LA DESPOBLACIÓN Y DESARROLLO DE LA AGRICULTURA"/>
    <s v="GVA"/>
    <s v="No/ Se desconoce"/>
    <d v="2022-04-04T00:00:00"/>
    <s v="OVR01501"/>
    <m/>
    <m/>
    <m/>
    <m/>
    <m/>
    <m/>
    <n v="20873090"/>
  </r>
  <r>
    <m/>
    <x v="2"/>
    <x v="2"/>
    <s v="EDIFICACIÓN, ARQUITECTURA, VIVIENDA Y SUELO"/>
    <x v="2"/>
    <x v="2"/>
    <s v="Extracto de la Resolución de 8 de abril de 2022, de la Vicepresidencia Segunda y Conselleria de Vivienda y Arquitectura Bioclimática, por la que se aprueban las bases reguladoras para la concesión de subvenciones del Programa de ayuda a las actuaciones de rehabilitación en el ámbito de barrio del Plan de recuperación, transformación y resiliencia 2021-2026 y se procede a su convocatoria para el año 2022."/>
    <m/>
    <s v="Ayuda/ Subvención"/>
    <s v="El presente programa de ayuda a las actuaciones de rehabilitación a nivel de barrio, tiene como objeto la financiación de la realización de obras de rehabilitación en edificios de uso predominante residencial y viviendas, incluidas las viviendas unifamiliares, y de urbanización o reurbanización de espacios públicos dentro de ámbitos de actuación denominados Entornos Residenciales de Rehabilitación Programada (ERRP) previamente delimitados en municipios de la Comunitat Valenciana."/>
    <s v="Comunidades de propietarios_x000a_Comunidades energéticas_x000a_Ayuntamiento_x000a_Diputaciones Provinciales_x000a_Mancomunidades_x000a_Organismos autónomos y entidades públicas vinculadas a las EELL_x000a_Consellerias_x000a_Universidades Públicas_x000a_Organismos autónomos_x000a_Entidades de Derecho Público_x000a_Sociedades Mercantiles_x000a_Fundaciones_x000a_Consorcios_x000a_Agrupaciones de entidades locales _x000a_Comarcas_x000a_Áreas metropolitanas"/>
    <s v="SI"/>
    <s v="Podrán ser beneficiarios o destinatarios últimos de las ayudas quienes asuman la responsabilidad de la ejecución integral del ámbito del ERRP delimitado para la actuación. Cuando la ejecución de la actuación corresponda a varios destinatarios, la ayuda se distribuirá en proporción al coste y la responsabilidad asumido por cada uno."/>
    <s v="RESOLUCIÓN de 8 de abril de 2022, de la Vicepresidencia Segunda y Conselleria de Vivienda y Arquitectura Bioclimática, por la que se aprueban las bases reguladoras para la concesión de subvenciones del Programa de ayuda a las actuaciones de rehabilitación a nivel de barrio del Plan de recuperación, transformación y resiliencia 2021-2026 y se procede a su convocatoria para el año 2022."/>
    <m/>
    <n v="87500000"/>
    <n v="20000000"/>
    <n v="20"/>
    <d v="2022-05-09T00:00:00"/>
    <d v="2022-06-20T00:00:00"/>
    <s v="cerrada"/>
    <s v="C02 Plan de rehabilitación de vivienda y regeneración urbana"/>
    <s v="C02.I01 Programas de rehabilitación para la recuperación económica y social en entornos residenciales"/>
    <s v="C02.I01.P01 Programa de actuaciones de rehabilitación a nivel de barrio."/>
    <s v="1. AGENDA URBANA Y RURAL, LUCHA CONTRA LA DESPOBLACIÓN Y DESARROLLO DE LA AGRICULTURA"/>
    <s v="GVA"/>
    <s v="No/ Se desconoce"/>
    <d v="2022-04-19T00:00:00"/>
    <s v="OVR01601"/>
    <m/>
    <n v="43750000"/>
    <n v="8750000"/>
    <n v="8750000"/>
    <n v="8750000"/>
    <n v="17500000"/>
    <n v="87500000"/>
  </r>
  <r>
    <s v="CESSPCT70"/>
    <x v="3"/>
    <x v="3"/>
    <s v="ENERGÍA"/>
    <x v="1"/>
    <x v="1"/>
    <s v="RESOLUCIÓN de 10 de diciembre de 2020, del presiden te del Instituto Valenciano de Competitividad Empresarial (IVACE), por la que se convocan ayudas para actuaciones de rehabilitación energética en edificios existentes, con cargo al presupuesto del ejercicio 2020 (Programa PREE Comunitat Valenciana)."/>
    <m/>
    <s v="Ayuda/ Subvención"/>
    <s v="El objetivo del PREE es dar un impulso a la sostenibilidad de la edificación existente mediante actuaciones que van desde cambios en la envolvente térmica, a la sustitución de instalaciones de generación térmica con combustibles de origen fósil por generación térmica basada en fuentes renovables como la biomasa, la geotermia, la solar térmica, la bomba de calor, o la generación eléctrica renovable para el autoconsumo y la incorporación de tecnologías de regulación y control, así como la mejora en la eficiencia energética en la iluminación._x000a__x000a_Además, el Programa pretende promover las actuaciones realizadas por comunidades de energías renovables o comunidades ciudadanas de energía, tal como recogen las últimas directivas de energías renovables y de mercado interior de la energía."/>
    <s v="- PERSONAS FÍSICAS_x000a_- COMUNIDADES DE PROPIETARIOS_x000a_- GRANDES EMPRESAS_x000a_- PYMES_x000a_- AUTÓNOMOS_x000a_- RESTO DE ENTES DEL SECTOR PRIVADO_x000a_- COMUNIDADES ENERGÉTICAS_x000a_- AYUNTAMIENTOS_x000a_- DIPUTACIONES PROVINCIALES_x000a_- MANCOMUNIDADES_x000a_- CABILDOS Y CONSEJOS INSULARES_x000a_- ORGANISMOS AUTÓNOMOS Y ENTIDADES PÚBLICAS VINCULADAS A LAS EELL_x000a_- CONSELLERIAS_x000a_- UNIVERSIDADES PÚBLICAS_x000a_- ORGANISMOS AUTÓNOMOS_x000a_- ENTIDADES DE DERECHO PÚBLICO_x000a_- SOCIEDADES MERCANTILES_x000a_- FUNDACIONES_x000a_- CONSORCIOS_x000a_- AGRUPACIONES DE ENTIDADES LOCALES"/>
    <s v="SI"/>
    <s v="Personas físicas o jurídicas de naturaleza privada o pública que sean propietarias de edificios existentes destinados a cualquier uso._x000a__x000a_Comunidades de propietarios o las agrupaciones de comunidades de propietarios de edificios residenciales de uso vivienda. _x000a__x000a_Propietarios que de forma agrupada, que reúnan los requisitos establecidos en el artículo 396 del Código Civil y no hubiesen otorgado el título constitutivo de Propiedad Horizontal. _x000a__x000a_Empresas explotadoras, arrendatarias o concesionarias de edificios, que acrediten dicha condición. _x000a__x000a_Las empresas de servicios energéticos (ESEs), o proveedores de servicios energéticos. _x000a__x000a_Entidades Locales y el sector público institucional de las administraciones públicas. _x000a__x000a_Las Comunidades de energías renovables y las comunidades ciudadanas de energía._x000a__x000a_Los ayuntamientos, las diputaciones provinciales o las entidades locales equivalentes y las mancomunidades o agrupaciones de municipios españoles, cabildos y consejos insulares, las administraciones de las comunidades autónomas o de las ciudades de Ceuta y Melilla, y cualesquiera organismos públicos y entidades de derecho público vinculados o dependientes de las referidas administraciones públicas, que podrán actuar en representación de comunidades de propietarios u otros propietarios de edificios."/>
    <s v="Real Decreto 737/2020, de 4 de agosto, por el que se regula el programa de ayudas para actuaciones de rehabilitación energética en edificios existentes y se regula la concesión directa de las ayudas de este programa a las comunidades autónomas y ciudades  de Ceuta y Melilla._x000a_"/>
    <m/>
    <n v="25900000"/>
    <n v="25900000"/>
    <n v="25.9"/>
    <d v="2020-12-17T00:00:00"/>
    <d v="2021-07-31T00:00:00"/>
    <s v="cerrada"/>
    <s v="C02 Plan de rehabilitación de vivienda y regeneración urbana"/>
    <s v="C02.I03 Programa de rehabilitación energética de edificios (PREE)"/>
    <s v="-"/>
    <s v="1. AGENDA URBANA Y RURAL, LUCHA CONTRA LA DESPOBLACIÓN Y DESARROLLO DE LA AGRICULTURA"/>
    <s v="GVA"/>
    <s v="No/ Se desconoce"/>
    <d v="2020-12-15T00:00:00"/>
    <s v="OVR00425"/>
    <m/>
    <m/>
    <m/>
    <m/>
    <m/>
    <m/>
    <n v="25900000"/>
  </r>
  <r>
    <m/>
    <x v="4"/>
    <x v="4"/>
    <s v="ENERGÍA"/>
    <x v="1"/>
    <x v="3"/>
    <s v="Extracto de la Resolución de 21 de enero de 2022, del presidente del Instituto Valenciano de Competitividad _x000a_Empresarial (IVACE), por la que se convocan ayudas para actuaciones de rehabilitación energética en edificios _x000a_existentes (programa «PREE 5000 - Comunitat Valencia na»), incluido en el Plan de recuperación, transformación _x000a_y resiliencia, con cargo al presupuesto del ejercicio 2021. [2022/574]"/>
    <m/>
    <s v="Ayuda/ Subvención"/>
    <s v="Convocar las ayudas del IVACE en edificios existentes de la Comu nitat Valenciana ubicados en municipios de reto demográfico, para la realización de actuaciones de mejora de la eficiencia energética de la envolvente térmica, de actuaciones de mejora de la eficiencia energética _x000a_y de energías renovables en las instalaciones térmicas de calefacción, climatización, ventilación y agua caliente sanitaria, así como de actua ciones de mejora de la eficiencia energética de las instalaciones de ilu minación, que favorezcan la reducción del consumo de energía primaria no renovable y de las emisiones de dióxido de carbono, mediante el ahorro energético, la mejora de la eficiencia energética y el aprovecha miento de las energías renovables."/>
    <s v="Personas físicas_x000a_Comunidades de propietarios_x000a_Comunidades energéticas_x000a_Grandes empresas_x000a_Pymes_x000a_Autónomos_x000a_Entidades privadas sin ánimo de lucro (ong, tercer sector,..)_x000a_Resto de entes del sector privado_x000a_Ayuntamiento_x000a_Diputaciones Provinciales_x000a_Cabildos y Consejos Insulares_x000a_Mancomunidades_x000a_Organismos autónomos y entidades públicas vinculadas a las EELL_x000a_Consellerias_x000a_Universidades Públicas_x000a_Organismos autónomos_x000a_Entidades de Derecho Público_x000a_Sociedades Mercantiles_x000a_Fundaciones_x000a_Consorcios_x000a__x000a__x000a__x000a__x000a__x000a__x000a__x000a_"/>
    <s v="SI"/>
    <s v="a) Las personas físicas o jurídicas de naturaleza privada o pública que sean propietarias de edificios existentes destinados a los usos esta blecidos en el artículo 3._x000a_b) Las comunidades de propietarios o las agrupaciones de comuni dades de propietarios de edificios residenciales de uso vivienda, cons tituidas conforme a lo dispuesto por el artículo 5 de la Ley 49/1960, de 21 de julio, de propiedad horizontal._x000a_c) Los propietarios que de forma agrupada sean propietarios de edificios, que reúnan los requisitos establecidos en el artículo 396 del Código Civil y no hubiesen otorgado el título constitutivo de Propiedad Horizontal._x000a_d) Las empresas explotadoras, arrendatarias o concesionarias de edi ficios, que acrediten dicha condición mediante contrato vigente a largo plazo con la propiedad, que les otorgue facultad expresa para acometer las obras de reforma objeto de la actuación a incluir en el Programa._x000a_e) Las empresas de servicios energéticos (ESEs), o proveedores de servicios energéticos definidas en el Real decreto 56/2016, de 12 de febrero, por el que se transpone la Directiva 2012/27/UE, del Parla mento Europeo y del Consejo, de 25 de octubre de 2012, relativa a la _x000a_eficiencia energética, por la que se modifican las directivas 2009/125/CE y 2010/30/UE, y por la que se derogan las directivas 2004/8/CE y 2006/32/CE, en lo referente a auditorías energéticas, acreditación de proveedores de servicios y auditores energéticos y promoción de la efi ciencia del suministro de energía. Para poder ser beneficiarias, estas empresas deberán actuar conforme al contrato que tengan establecido a tal fin con la propiedad y llevar a cabo las inversiones incluidas en alguna de las tipologías de actuaciones recogidas en esta convocatoria, debiendo acreditar su actuación como empresa de servicios energéticos y la inversión realizada._x000a_f) Las entidades locales conforme al artículo 3 de la Ley 7/1985, de 2 de abril, reguladora de las bases del régimen local y el sector público institucional de cualesquiera administraciones públicas a que se refiere el artículo 2.2 de la Ley 40/2015, de 1 de octubre, de régimen jurídico del sector público._x000a_g) Las comunidades de energías renovables y las comunidades ciu dadanas de energía, según definición de la Directiva 2018/2001, del Parlamento Europeo y del Consejo, de 11 de diciembre de 2018, relativa al fomento del uso de energía procedente de fuentes renovables, y de la Directiva 2019/944 del Parlamento Europeo y del Consejo, de 5 de junio de 2019, sobre normas comunes para el mercado interior de la electricidad y por la que se modifica la Directiva 2012/27/UE, respecti vamente, así como del artículo 4 del Real decreto ley 23/2020, de 23 de junio, por el que se aprueban medidas en materia de energía y en otros ámbitos para la reactivación económica."/>
    <s v="Real Decreto 691/2021, de 3 de agosto, por el que se regulan las _x000a_subvenciones a otorgar a actuaciones de rehabilitación energética en _x000a_edificios existentes, en ejecución del Programa de rehabilitación energética _x000a_para edificios existentes en municipios de reto demográfico (Programa PREE _x000a_5000), incluido en el Programa de regeneración y reto demográfico del Plan _x000a_de rehabilitación y regeneración urbana del Plan de Recuperación, _x000a_Transformación y Resiliencia, así como su concesión directa a las _x000a_comunidades autónomas."/>
    <m/>
    <n v="3067930"/>
    <n v="3067930"/>
    <n v="3.06793"/>
    <d v="2022-01-28T00:00:00"/>
    <d v="2023-12-31T00:00:00"/>
    <s v="abierta"/>
    <s v="C02 Plan de rehabilitación de vivienda y regeneración urbana"/>
    <s v="C02.I04 Programa de regeneración y reto demográfico"/>
    <m/>
    <s v="1. AGENDA URBANA Y RURAL, LUCHA CONTRA LA DESPOBLACIÓN Y DESARROLLO DE LA AGRICULTURA"/>
    <s v="GVA"/>
    <s v="No/ Se desconoce"/>
    <d v="2022-01-27T00:00:00"/>
    <s v="OVR01411"/>
    <m/>
    <m/>
    <m/>
    <m/>
    <m/>
    <m/>
    <n v="3067930"/>
  </r>
  <r>
    <m/>
    <x v="5"/>
    <x v="5"/>
    <s v="AGRICULTURA, GANADERÍA, PESCA Y DESARROLLO RURAL"/>
    <x v="3"/>
    <x v="4"/>
    <s v="Extracto de la Resolución de 29 de abril de 2022, de la consellera de Agricultura, Desarrollo Rural, Emergencia Climática y Transición Ecológica, por la que se convocan ayudas para inversiones en bioseguridad en viveros acometidas por determinados productores de materiales vegetales, en el marco del Plan de Recuperación, Transformación y Resiliencia, para el período 2022"/>
    <m/>
    <s v="Ayuda/ Subvención"/>
    <s v="Se convocan para el ejercicio 2022, subvenciones destinadas a financiar inversiones dirigidas a productores de determinados materiales vegetales de reproducción (MVR) que inviertan en instalación de protección en viveros frente a insectos vectores de determinadas plagas cuarentenarias o en equipos de tratamiento mediante termoterapia en viveros de vid."/>
    <s v="Personas físicas_x000a_Comunidades de propietarios_x000a_Grandes empresas_x000a_Pymes_x000a_Autónomos_x000a_Ayuntamiento_x000a_Diputaciones Provinciales_x000a_Mancomunidades_x000a_Organismos autónomos y entidades públicas vinculadas a las EELL_x000a_Consellerias_x000a_Universidades Públicas_x000a_Organismos autónomos_x000a_Entidades de Derecho Público_x000a_Sociedades Mercantiles_x000a_Fundaciones_x000a_Consorcios_x000a_Agrupaciones de entidades locales _x000a_Comarcas_x000a_Áreas metropolitanas_x000a_Entidades privadas sin ánimo de lucro_x000a_Resto de entes del sector privado_x000a_Comunidades energéticas _x000a_"/>
    <s v="SI"/>
    <s v="Podrán ser beneficiarios de esta subvención las personas físicas o jurídicas o entes sin personalidad jurídica, que reúnan los siguientes requisitos:_x000a_a) Ser operador profesional inscrito como productor, de Derecho público o privado, en el Registro de Operadores Profesionales de Vegetales (ROPVEG) y, por tanto, estar autorizado por la Dirección General de Agricultura, Ganadería y Pesca._x000a_b) Ser productor de materiales vegetales de reproducción (MVR) susceptibles de, entre otras, las siguientes plagas de cuarentena que son transmitidas por insectos vectores:_x000a_1. Xylella fastidiosa_x000a_2. Bursaphelenchus xilophilus_x000a_3. HLB o greening de los cítricos._x000a_4. Flavescencia dorada_x000a_c) Ser productor de MVR, de alguno o varios de los siguientes lugares de producción:_x000a_1. Campos de planta madre de frutales y vid de categoría inicial y campos de planta madre de cítricos de categoría de base._x000a_2. Campos de planta madre de frutales y vid de categorías base (excepto cítricos), certificada, CAC (Conformitas Agraria Communitatis) y estándar._x000a_3. Viveros de plantones frutales y vid de las categorías certificadas, CAC y estándar._x000a_4. Campos de material de reproducción de especies aromáticas y ornamentales._x000a_5. Campos de plantas madre para la producción de material forestal de reproducción._x000a_6. Viveros forestales._x000a_7. Campos de producción de semillas de especies hortícolas de categorías prebase, base y estándar._x000a_8. Campos de material de multiplicación de hortalizas."/>
    <s v="Real Decreto 949/2021, de 2 de noviembre, por el que se establecen las bases reguladoras para la concesión de subvenciones destinadas a inversiones en materia de bioseguridad para la mejora o construcción de centros de limpieza y desinfección de vehículos de transporte por carretera de ganado, así como para inversiones en bioseguridad en viveros, acometidas por determinados productores de materiales vegetales de reproducción, en el marco del Plan de Recuperación, Transformación y Resiliencia"/>
    <m/>
    <n v="1768260"/>
    <n v="1768260"/>
    <n v="1.7682599999999999"/>
    <d v="2022-05-04T00:00:00"/>
    <d v="2022-06-06T00:00:00"/>
    <s v="cerrada"/>
    <s v="C03 Transformación ambiental y digital del sistema agroalimentario y pesquero"/>
    <s v="C03.I03 Plan de Impulso de la sostenibilidad y competitividad de la agricultura y la ganadería (II): Reforzar los sistemas de capacitación y bioseguridad en viveros y centros de limpieza y desinfección."/>
    <m/>
    <s v="1. AGENDA URBANA Y RURAL, LUCHA CONTRA LA DESPOBLACIÓN Y DESARROLLO DE LA AGRICULTURA"/>
    <s v="GVA"/>
    <s v="No/ Se desconoce"/>
    <d v="2022-05-04T00:00:00"/>
    <s v="OVR01643"/>
    <m/>
    <m/>
    <m/>
    <m/>
    <m/>
    <m/>
    <n v="1768260"/>
  </r>
  <r>
    <m/>
    <x v="5"/>
    <x v="5"/>
    <s v="AGRICULTURA, GANADERÍA, PESCA Y DESARROLLO RURAL"/>
    <x v="3"/>
    <x v="4"/>
    <s v="RESOLUCIÓN de 27 de abril de 2022, de la consellera de Agricultura, Desarrollo Rural, Emergencia Climática y Transición Ecológica, por la que se convocan para el ejercicio 2022, las ayudas destinadas a inversiones en materia de bioseguridad para la mejora o construcción de centros de limpieza y desinfección de vehículos de transporte por carretera de ganado, en el marco del Plan de recuperación, transformación y resiliencia."/>
    <m/>
    <s v="Ayuda/ Subvención"/>
    <s v="Se convocan para el ejercicio presupuestario 2022, las subvenciones destinadas a financiar a las inversiones en materia de bioseguridad para la mejora de centros de limpieza y desinfección de vehículos de transporte por carretera de ganado o para la construcción de nuevos centros con dicha finalidad, en el marco del Plan de recuperación, transformación y resiliencia."/>
    <s v="Personas físicas_x000a_Comunidades de propietarios_x000a_Grandes empresas_x000a_Pymes_x000a_Autónomos_x000a_Ayuntamiento_x000a_Diputaciones Provinciales_x000a_Mancomunidades_x000a_Organismos autónomos y entidades públicas vinculadas a las EELL_x000a_Consellerias_x000a_Universidades Públicas_x000a_Organismos autónomos_x000a_Entidades de Derecho Público_x000a_Sociedades Mercantiles_x000a_Fundaciones_x000a_Consorcios_x000a_Agrupaciones de entidades locales _x000a_Comarcas_x000a_Áreas metropolitanas_x000a_Entidades privadas sin ánimo de lucro_x000a_Resto de entes del sector privado_x000a_Comunidades energéticas _x000a_"/>
    <s v="SI"/>
    <s v="Podrán ser beneficiarios de esta subvención las personas físicas o jurídicas o entes sin personalidad jurídica, que acometan inversiones en materia de bioseguridad para la mejora de centros de limpieza y desinfección de vehículos de transporte por carretera de ganado y de perros de rehala, recovas o jaurías, o para la construcción de nuevos centros con dicha finalidad:_x000a_a) Que sean titulares o propietarios de los centros de limpieza y desinfección para ganado, incluidas las especies cinegéticas autorizados y registrados por el órgano competente de la conselleria con competencias en materia de ganadería de la Comunitat Valenciana y se comprometan a la mejora del mismo, o_x000a_b) Que se comprometan a construir un nuevo centro de limpieza y desinfección."/>
    <s v="Real Decreto 949/2021, de 2 de noviembre, por el que se establecen las bases reguladoras para la concesión de subvenciones destinadas a inversiones en materia de bioseguridad para la mejora o construcción de centros de limpieza y desinfección de vehículos de transporte por carretera de ganado, así como para inversiones en bioseguridad en viveros, acometidas por determinados productores de materiales vegetales de reproducción, en el marco del Plan de Recuperación, Transformación y Resiliencia"/>
    <m/>
    <n v="434260"/>
    <n v="434260"/>
    <n v="0.43425999999999998"/>
    <d v="2022-05-03T00:00:00"/>
    <d v="2022-06-13T00:00:00"/>
    <s v="cerrada"/>
    <s v="C03 Transformación ambiental y digital del sistema agroalimentario y pesquero"/>
    <s v="C03.I03 Plan de Impulso de la sostenibilidad y competitividad de la agricultura y la ganadería (II): Reforzar los sistemas de capacitación y bioseguridad en viveros y centros de limpieza y desinfección."/>
    <m/>
    <s v="1. AGENDA URBANA Y RURAL, LUCHA CONTRA LA DESPOBLACIÓN Y DESARROLLO DE LA AGRICULTURA"/>
    <s v="GVA"/>
    <s v="No/ Se desconoce"/>
    <d v="2022-05-02T00:00:00"/>
    <s v="OVR01656"/>
    <m/>
    <m/>
    <m/>
    <m/>
    <m/>
    <m/>
    <n v="434260"/>
  </r>
  <r>
    <m/>
    <x v="6"/>
    <x v="6"/>
    <s v="AGRICULTURA, GANADERÍA, PESCA Y DESARROLLO RURAL"/>
    <x v="3"/>
    <x v="4"/>
    <s v="Extracto de la Resolución de 27 de abril de 2022 de la consellera de Agricultura, Desarrollo Rural, Emergencia Climática y Transición Ecológica, por la que se convocan para el ejercicio 2022, las ayudas del programa de apoyo a las inversiones en sistemas de gestión de estiércoles en ganadería, en el marco del Plan de Recuperación, Transformación y Resiliencia."/>
    <s v="CORRECCIÓN de errores de la Resolución de 27 de abril de 2022, de la consellera de Agricultura, Desarrollo Rural, Emergencia Climática y Transición Ecológica, por la que se convocan para el ejercicio 2022, las ayudas del Programa de apoyo a las inversiones en sistemas de ges tión de estiércoles en ganadería, en el marco del Plan de recuperación, transformación y resiliencia"/>
    <s v="Ayuda/ Subvención"/>
    <s v="Establecer las subvenciones destinadas a financiar inversiones en los sistemas de gestión de estiércoles en explotaciones ganaderas en el marco del Plan de Recuperación, Transformación y Resiliencia."/>
    <s v="- PYMES _x000a_- CONSORCIOS_x000a_- RESTO DE ENTES DEL SECTOR PRIVADO"/>
    <s v="NO"/>
    <s v="Podrán solicitar estas ayudas:_x000a_a) Personas físicas o jurídicas, de naturaleza privada o pública, que sean titulares de explotaciones ganaderas siempre que tengan la consideración de PYMES._x000a_b) Cuando se trate de inversiones colectivas, agrupaciones de personas físicas o jurídicas, de naturaleza privada o pública, o sin personalidad propia de acuerdo con los términos previstos en el artículo 67.2 del Real Decreto ley 36/2020, de 30 de diciembre, y cualquier organización o asociación de productores reconocida por la autoridad competente, que integren, un mínimo de cinco titulares de explotación siempre que tengan la consideración de PYMES._x000a_c) Consorcios u otra forma de colaboración público-privada, siempre que las actuaciones se destinen a un uso en común y redunden en beneficio de explotaciones ganaderas concretas que tengan la consideración de PYMES, cuyos titulares habrán dado su consentimiento para que dichos entes soliciten la ayuda._x000a_d) Centros gestores de estiércoles siempre que tengan la consideración de PYMES, tal como se define en el artículo 3.l del Real decreto 948/2021, de 2 noviembre."/>
    <s v="Real Decreto 948/2021, de 2 de noviembre, por el que se establecen las bases reguladoras para la concesión de ayudas estatales destinadas a la ejecución de proyectos de inversión dentro del Plan de impulso de la sostenibilidad y competitividad de la agricultura y la ganadería (III) en el marco del Plan de Recuperación, Transformación y Resiliencia."/>
    <m/>
    <n v="655480"/>
    <n v="655480"/>
    <n v="0.65547999999999995"/>
    <d v="2022-05-03T00:00:00"/>
    <d v="2022-06-13T00:00:00"/>
    <s v="cerrada"/>
    <s v="C03 Transformación ambiental y digital del sistema agroalimentario y pesquero"/>
    <s v="C03.I04 Plan de Impulso de la sostenibilidad y competitividad de la agricultura y la ganadería (III): Inversiones en agricultura de precisión, eficiencia energética y economía circular en el sector agrícola y ganadero"/>
    <m/>
    <s v="1. AGENDA URBANA Y RURAL, LUCHA CONTRA LA DESPOBLACIÓN Y DESARROLLO DE LA AGRICULTURA"/>
    <s v="GVA"/>
    <s v="No/ Se desconoce"/>
    <d v="2022-05-31T00:00:00"/>
    <s v="OVR01663"/>
    <m/>
    <m/>
    <m/>
    <m/>
    <m/>
    <m/>
    <n v="655480"/>
  </r>
  <r>
    <m/>
    <x v="6"/>
    <x v="6"/>
    <s v="AGRICULTURA, GANADERÍA, PESCA Y DESARROLLO RURAL"/>
    <x v="3"/>
    <x v="4"/>
    <s v="Extracto de la Resolución de 29 de abril de 2022, de la consellera de Agricultura, Desarrollo Rural, Emergencia Climática y Transición Ecológica, por la que se convocan ayudas al amparo del Programa de apoyo a la transformación integral y modernización de invernaderos, dentro del Plan de impulso de la sostenibilidad y competitividad de la agricultura y la ganadería (III) en el marco del Plan de recuperación, transformación y resiliencia, y primera convocatoria, para el ejercicio 2022"/>
    <m/>
    <s v="Ayuda/ Subvención"/>
    <s v="El objeto es la convocatoria para el ejercicio 2022 de las ayudas establecidas en el Real decreto 948/2021, por el que se establecen las bases reguladoras de ayudas estatales destinadas a la ejecución de proyectos de inversión dentro del plan de impulso de la sostenibilidad y competitividad de la agricultura y la ganadería (III) en el marco del Plan de Recuperación, Transformación y Resiliencia, para actuaciones de modernización y transformación integral de invernaderos de hortalizas, flor cortada y planta ornamental."/>
    <s v="- PYMES _x000a_- GRANDES EMPRESAS_x000a_- RESTO DE ENTES DEL SECTOR PRIVADO_x000a_- AUTÓNOMOS_x000a_- ENTIDADES PRIVADAS SIN ÁNIMO DE LUCRO_x000a_- PERSONAS FÍSICAS_x000a_- COMUNIDADES DE PROPIETARIOS_x000a_- COMUNIDADES ENERGÉTICAS"/>
    <s v="NO"/>
    <s v="a) Personas físicas o jurídicas de naturaleza privada, productoras de hortalizas o flor cortada o planta ornamental bajo invernadero, que sean titulares de una explotación agrícola, inscrita en el Registro General de la Producción Agraria (REGEPA)._x000a_b) Cuando se trate de inversiones colectivas, personas físicas o jurídicas, de naturaleza privada, o sin personalidad propia de acuerdo con los términos previstos en el artículo 67.2 del Real Decreto ley 36/2020, de 30 de diciembre, que integren un mínimo de cinco titulares de explotación y cualquier Organización de Productores de Frutas y Hortalizas, cooperativa o sociedad agraria de transformación reconocida cuyos miembros sean titulares de una explotación agraria de producción de hortalizas o flor cortada o planta ornamental bajo invernadero, inscrita en el Registro General de la Producción Agraria (REGEPA)"/>
    <s v="Real Decreto 948/2021, de 2 de noviembre, por el que se establecen las bases reguladoras para la concesión de ayudas estatales destinadas a la ejecución de proyectos de inversión dentro del Plan de impulso de la sostenibilidad y competitividad de la agricultura y la ganadería (III) en el marco del Plan de Recuperación, Transformación y Resiliencia."/>
    <m/>
    <n v="895800"/>
    <n v="895800"/>
    <n v="0.89580000000000004"/>
    <d v="2022-05-03T00:00:00"/>
    <d v="2022-06-03T00:00:00"/>
    <s v="cerrada"/>
    <s v="C03 Transformación ambiental y digital del sistema agroalimentario y pesquero"/>
    <s v="C03.I04 Plan de Impulso de la sostenibilidad y competitividad de la agricultura y la ganadería (III): Inversiones en agricultura de precisión, eficiencia energética y economía circular en el sector agrícola y ganadero"/>
    <m/>
    <s v="1. AGENDA URBANA Y RURAL, LUCHA CONTRA LA DESPOBLACIÓN Y DESARROLLO DE LA AGRICULTURA"/>
    <s v="GVA"/>
    <s v="No/ Se desconoce"/>
    <d v="2022-05-02T00:00:00"/>
    <s v="OVR01664"/>
    <m/>
    <m/>
    <m/>
    <m/>
    <m/>
    <m/>
    <n v="895800"/>
  </r>
  <r>
    <m/>
    <x v="6"/>
    <x v="6"/>
    <s v="AGRICULTURA, GANADERÍA, PESCA Y DESARROLLO RURAL"/>
    <x v="3"/>
    <x v="4"/>
    <s v="Extracto de la Resolución de 29 de abril de 2022, de la consellera de Agricultura, Desarrollo Rural, Emergencia Climática y Transición Ecológica, por la que se convocan ayudas al amparo del Programa de apoyo a las inversiones en eficiencia energética y energías renovables (biogás y biomasa agrícola), dentro del Plan de impulso de la sostenibilidad y competitividad de la agricultura y la ganadería (III) en el marco del Plan de recuperación, transformación y resiliencia, y primera convocatoria"/>
    <m/>
    <s v="Ayuda/ Subvención"/>
    <s v="El objeto es la convocatoria para el ejercicio 2022 de las ayudas establecidas en el Real decreto 948/2021, por el que se establecen las bases reguladoras de ayudas estatales destinadas a la ejecución de proyectos de inversión dentro del plan de impulso de la sostenibilidad y competitividad de la agricultura y la ganadería (III) en el marco del Plan de Recuperación, Transformación y Resiliencia, para actuaciones de eficiencia energética en explotaciones agropecuarias y el aprovechamiento energético de subproductos ganaderos y biomasa agrícola."/>
    <s v="Personas físicas_x000a_Comunidades de propietarios_x000a_Grandes empresas_x000a_Pymes_x000a_Autónomos_x000a_Ayuntamiento_x000a_Diputaciones Provinciales_x000a_Mancomunidades_x000a_Organismos autónomos y entidades públicas vinculadas a las EELL_x000a_Consellerias_x000a_Universidades Públicas_x000a_Organismos autónomos_x000a_Entidades de Derecho Público_x000a_Sociedades Mercantiles_x000a_Fundaciones_x000a_Consorcios_x000a_Agrupaciones de entidades locales _x000a_Comarcas_x000a_Áreas metropolitanas_x000a_Entidades privadas sin ánimo de lucro_x000a_Resto de entes del sector privado_x000a_Comunidades energéticas _x000a_"/>
    <s v="SI"/>
    <s v="a) Personas físicas o jurídicas, de naturaleza privada o pública, que sean titulares de una explotación agrícola inscrita en el Registro General de la Producción Agraria (REGEPA) o una explotación ganadera inscrita en el Registro General de Explotaciones Ganaderas (REGA)._x000a_b) Cuando se trate de inversiones colectivas, agrupaciones de personas físicas o jurídicas, de naturaleza privada o pública, o sin personalidad propia de acuerdo con los términos previstos en el artículo 67.2 del Real Decreto ley 36/2020, de 30 de diciembre que integren un mínimo de cinco titulares de explotación y cualquier organización o asociación de productores reconocida por la autoridad competente cuyos miembros sean titulares de una explotación agrícola inscrita en REGEPA o de una explotación ganadera inscrita en REGA._x000a_c) Consorcios u otra forma de colaboración público-privada, siempre que las actuaciones se destinen a un uso en común y redunden en beneficio de explotaciones agrícolas y ganaderas concretas, que habrán dado su consentimiento para que dichos entes soliciten la ayuda."/>
    <s v="Real Decreto 948/2021, de 2 de noviembre, por el que se establecen las bases reguladoras para la concesión de ayudas estatales destinadas a la ejecución de proyectos de inversión dentro del Plan de impulso de la sostenibilidad y competitividad de la agricultura y la ganadería (III) en el marco del Plan de Recuperación, Transformación y Resiliencia."/>
    <m/>
    <n v="476170"/>
    <n v="476170"/>
    <n v="0.47616999999999998"/>
    <d v="2022-05-03T00:00:00"/>
    <d v="2022-06-03T00:00:00"/>
    <s v="cerrada"/>
    <s v="C03 Transformación ambiental y digital del sistema agroalimentario y pesquero"/>
    <s v="C03.I04 Plan de Impulso de la sostenibilidad y competitividad de la agricultura y la ganadería (III): Inversiones en agricultura de precisión, eficiencia energética y economía circular en el sector agrícola y ganadero"/>
    <m/>
    <s v="1. AGENDA URBANA Y RURAL, LUCHA CONTRA LA DESPOBLACIÓN Y DESARROLLO DE LA AGRICULTURA"/>
    <s v="GVA"/>
    <s v="No/ Se desconoce"/>
    <d v="2022-05-02T00:00:00"/>
    <s v="OVR01665"/>
    <m/>
    <m/>
    <m/>
    <m/>
    <m/>
    <m/>
    <n v="476170"/>
  </r>
  <r>
    <m/>
    <x v="6"/>
    <x v="6"/>
    <s v="AGRICULTURA, GANADERÍA, PESCA Y DESARROLLO RURAL"/>
    <x v="3"/>
    <x v="4"/>
    <s v="Extracto de la Resolución de 27 de abril de 2022, de la consellera de Agricultura, Desarrollo Rural, Emergencia Climática y Transición Ecológica, por la que se convocan ayudas al Programa de apoyo para la aplicación de agricultura de precisión y tecnologías 4.0 en el sector agrícola y ganadero, en el marco del Plan de recuperación, transformación y resiliencia, para el ejercicio 2022"/>
    <m/>
    <s v="Ayuda/ Subvención"/>
    <s v="Convocatoria de las ayudas prevista en el Programa de apoyo para la aplicación de agricultura de precisión y tecnologías 4.0 en el sector agrícola y ganadero."/>
    <s v="- PYMES _x000a_- CONSORCIOS_x000a_- RESTO DE ENTES DEL SECTOR PRIVADO"/>
    <s v="NO"/>
    <s v="a) Personas físicas o jurídicas, de naturaleza privada o pública, que sean titulares de explotaciones ganaderas y/o agrícolas siempre que tenga la consideración de PYMES._x000a_b) Personas físicas o jurídicas que presten servicios agrarios, entendiendo por tales quienes desarrollen actividades económicas inscritas en el epígrafe 911, en el 912 o en el 851 en el impuesto de actividades económicas siempre que tenga la consideración de PYMES._x000a_c) Cuando se trate de inversiones colectivas, agrupaciones de personas físicas o jurídicas, de naturaleza privada o pública, o sin personalidad propia de acuerdo con los términos previstos en el artículo 67.2 del Real Decreto ley 36/2020, de 30 de diciembre, que integren un mínimo de cinco titulares de explotación siempre que tengan la consideración de PYMES y cualquier organización o asociación de productores reconocida por la autoridad competente cuyos miembros sean titulares de una explotación agrícola y/o ganadera._x000a_d) Consorcios u otra forma de colaboración público-privada, siempre que los proyectos de inversión se destinen a un uso en común y redunden en beneficio de explotaciones concretas que tengan la consideración de PYMES, cuyos titulares habrán dado su consentimiento para que dichos entes soliciten la ayuda."/>
    <s v="Real Decreto 948/2021, de 2 de noviembre, por el que se establecen las bases reguladoras para la concesión de ayudas estatales destinadas a la ejecución de proyectos de inversión dentro del Plan de impulso de la sostenibilidad y competitividad de la agricultura y la ganadería (III) en el marco del Plan de Recuperación, Transformación y Resiliencia."/>
    <m/>
    <n v="869730"/>
    <n v="869730"/>
    <n v="0.86973"/>
    <d v="2022-05-03T00:00:00"/>
    <d v="2022-05-23T00:00:00"/>
    <s v="cerrada"/>
    <s v="C03 Transformación ambiental y digital del sistema agroalimentario y pesquero"/>
    <s v="C03.I04 Plan de Impulso de la sostenibilidad y competitividad de la agricultura y la ganadería (III): Inversiones en agricultura de precisión, eficiencia energética y economía circular en el sector agrícola y ganadero"/>
    <m/>
    <s v="1. AGENDA URBANA Y RURAL, LUCHA CONTRA LA DESPOBLACIÓN Y DESARROLLO DE LA AGRICULTURA"/>
    <s v="GVA"/>
    <s v="No/ Se desconoce"/>
    <d v="2022-05-02T00:00:00"/>
    <s v="OVR01632"/>
    <m/>
    <m/>
    <m/>
    <m/>
    <m/>
    <m/>
    <n v="869730"/>
  </r>
  <r>
    <s v="CADRECT51"/>
    <x v="7"/>
    <x v="7"/>
    <s v="TRANSICIÓN ECOLÓGICA"/>
    <x v="3"/>
    <x v="4"/>
    <s v="Extracto de la Resolución de 14 de octubre de 2021, de la consellera de Agricultura, Desarrollo Rural, Emergencia _x000a_Climática y Transición Ecológica, por la que se convocan de forma anticipada, para el año 2022, ayudas dentro del _x000a_Programa de incentivos 4 Realización de instalaciones de autoconsumo con fuentes de energía renovable, en el sec tor residencial, las administraciones públicas, y el tercer sector con o sin almacenamiento, en el marco del Plan de _x000a_recuperación, transformación y resiliencia. [2021/10655]"/>
    <s v="CORRECCIÓN de errores de la Resolución de 14 de octubre de 2021, de la consellera de Agricultura, Desarrollo Rural, Emergencia Climática y Transición Ecológica, por la que se convocan de forma anticipada, para el año 2022, ayudas dentro del programa de incentivos 4, Realización de instalaciones de autoconsumo con fuentes de energía renovable, en el sector residencial, las administraciones públicas y el tercer sector con o sin almacenamiento, en el marco del Plan de recuperación, transformación y resiliencia. [2021/13145]_x000a_"/>
    <s v="Ayuda/ Subvención"/>
    <s v="Se convocan, para el ejercicio 2022, las subvenciones destinadas a financiar inversiones dentro del Programa de Incentivos 4, y en concreto la realización de instalaciones de autoconsumo con fuentes de ener gía renovable, en el sector residencial, las administraciones públicas, y el tercer sector con o sin almacenamiento."/>
    <s v="- AUTÓNOMOS_x000a_- COMUNIDADES ENERGÉTICAS_x000a_- PERSONAS FÍSICAS_x000a_- COMUNIDADES DE PROPIETARIOS_x000a_- AYUNTAMIENTOS_x000a_- CONSELLERIAS_x000a_- UNIVERSIDADES PÚBLICAS_x000a_- ORGANISMOS AUTÓNOMOS_x000a_- ENTIDADES DE DERECHO PÚBLICO_x000a_- SOCIEDADES MERCANTILES_x000a_- FUNDACIONES_x000a_- CONSORCIOS_x000a_- ENTIDADES PRIVADAS SIN ÁNIMO DE LUCRO_x000a_- ORGANISMOS AUTÓNOMOS Y ENTIDADES PÚBLICAS VINCULADAS A LAS EELL_x000a_- RESTO DE ENTES DEL SECTOR PRIVADO_x000a_"/>
    <s v="SI"/>
    <s v="a) Personas físicas que no realicen ninguna actividad económica por la que ofrezcan bienes y/o servicios en el mercado._x000a_b) Las entidades locales de la Comunitat Valenciana y el sector público institucional de cualesquiera administraciones públicas de la Comunitat Valenciana a que se refiere el artículo 2.2 de la Ley 40/2015, de 1 de octubre, de régimen jurídico del sector público, este último siempre que no realice ninguna actividad económica por la que ofrezcan _x000a_bienes y/o servicios en el mercado._x000a_c) Las personas jurídicas que no realicen ninguna actividad eco nómica, por la que ofrezcan bienes y/o servicios en el mercado, inclu yendo las entidades u organizaciones del tercer sector. A efectos del Real decreto 477/2021, se entiende como entidades u organizaciones del tercer sector las entidades u organizaciones privadas sin ánimo de lucro que no realicen ninguna actividad económica, por la que ofrezcan bienes y/o servicios en el mercado._x000a_d) Las personas físicas que realicen alguna actividad económica, por la que ofrezcan bienes y/o servicios en el mercado, en cuyo caso habrán de estar dados de alta en el Censo de empresarios, profesionales _x000a_y retenedores de la Agencia Estatal de Administración Tributaria, y esta rán sometidos a los requisitos y límites establecidos en el Reglamento _x000a_(UE) n ° 1407/2013 de la Comisión, de 18 de diciembre de 2013, rela tivo a la aplicación de los artículos 107 y 108 del Tratado de Funcio namiento de la Unión Europea a las ayudas de minimis (DOUE L 352 _x000a_de 24.12.2013), que ha sido modificado por el Reglamento (UE) núm. 2020/972 de la Comisión, de 2 de julio de 2020, por el que se modifican el Reglamento (UE) núm. 1407/2013 en lo que respecta a su prórroga y el Reglamento (UE) núm. 651/2014 en lo que respecta a su prórroga y los ajustes pertinentes (DOUE L 215 de 07.07.2020). No podrá aplicarse a las empresas que operen en los sectores determinados en el punto 1 del artículo1 del reglamento citado. Si una empresa opera en los sectores contemplados en letras a), b) o c) del referido punto 1 del artículo 1 de este reglamento, y también en uno o más sectores o desarrolla otras actividades incluidos en el ámbito de aplicación del citado reglamento, este se aplicará a las ayudas concedi das en relación con esos sectores o actividades, a condición de que se garantice por medios apropiados, como la separación de actividades o la distinción de costes, que las actividades de los sectores excluidos del ámbito de aplicación del Reglamento no se benefician de las ayudas de minimis concedidas con arreglo al citado reglamento._x000a_e) Comunidades de propietarios, reguladas por la Ley 49/1960, de 21 de julio, sobre propiedad horizontal, que habrán de cumplir con lo previsto en la Ley 38/2003, de 17 de noviembre._x000a_f) Las comunidades de energías renovables y las comunidades ciu dadanas de energía, según definición de la Directiva 2018/2001, del _x000a_Parlamento Europeo y del Consejo, de 11 de diciembre de 2018, rela tiva al fomento del uso de energía procedente de fuentes renovables, y de la Directiva 2019/944, del Parlamento Europeo y del Consejo, de 5 de junio de 2019, sobre normas comunes para el mercado interior de la electricidad y por la que se modifica la Directiva 2012/27/UE, _x000a_respectivamente, así como del artículo 4 del Real Decreto ley 23/2020,  de 23 de junio, por el que se aprueban medidas en materia de energía  y en otros ámbitos para la reactivación económica, cuando no realicen ninguna actividad económica por la que ofrezcan bienes y/o servicios en el mercado."/>
    <s v="Real Decreto 477/2021, de 29 de junio, por el que se aprueba la concesión directa a las comunidades autónomas y a las ciudades de Ceuta y Melilla de ayudas para la ejecución de diversos programas de incentivos ligados al autoconsumo y al almacenamiento, con fuentes de energía renovable, así como a la implantación de sistemas térmicos renovables en el sector residencial, en el marco del Plan de Recuperación, Transformación y Resiliencia"/>
    <s v="Real Decreto 377/2022, de 17 de mayo, por el que se amplía la tipología de beneficiarios del Real Decreto 477/2021, de 29 de junio, por el que se aprueba la concesión directa a las comunidades autónomas y a las ciudades de Ceuta y Melilla de ayudas para la ejecución de diversos programas de incentivos ligados al autoconsumo y al almacenamiento, con fuentes de energía renovable, así como a la implantación de sistemas térmicos renovables en el sector residencial, en el marco del Plan de Recuperación, Transformación y Resiliencia, y del Real Decreto 1124/2021, de 21 de diciembre, por el que se aprueba la concesión directa a las comunidades autónomas y a las ciudades de Ceuta y Melilla de ayudas para la ejecución de los programas de incentivos para la implantación de instalaciones de energías renovables térmicas en diferentes sectores de la economía, en el marco del Plan de Recuperación, Transformación y Resiliencia."/>
    <n v="16572781.65"/>
    <n v="16572781.65"/>
    <n v="16.57278165"/>
    <d v="2022-01-11T00:00:00"/>
    <d v="2023-12-31T00:00:00"/>
    <s v="abierta"/>
    <s v="C07 Despliegue e integración de energías renovables"/>
    <s v="C07.I01 Desarrollo de energías renovables innovadoras, integradas en la edificación y en los procesos productivos"/>
    <s v="-"/>
    <s v="3. TRANSICIÓN ENERGÉTICA JUSTA E INCLUSIVA"/>
    <s v="GVA"/>
    <s v="No/ Se desconoce"/>
    <d v="2022-05-18T00:00:00"/>
    <s v="OVR00199"/>
    <m/>
    <m/>
    <m/>
    <m/>
    <m/>
    <m/>
    <n v="16572781.65"/>
  </r>
  <r>
    <s v="CESSPCT113"/>
    <x v="7"/>
    <x v="7"/>
    <s v="ENERGÍA"/>
    <x v="1"/>
    <x v="1"/>
    <s v="Extracto de la Resolución de 29 de noviembre de 2021, del presidente del Instituto Valenciano de Competitividad Empresarial (IVACE), por la que se realiza la convocatoria de expresiones de interés para la ejecución de diversos programas de incentivos ligados al autoconsumo con fuentes de energía renovable, en la Administración de la Generalitat Valenciana, en el marco del Plan de recuperación, transformación y resiliencia europeo."/>
    <m/>
    <s v="Ayuda/ Subvención"/>
    <s v=" Realización de instalaciones de autoconsumo, con fuentes de energía renovable que consistan en la ejecución de inversiones en instalaciones de generación de energía eléctrica con fuentes renovables, destinadas a autoconsumo en establecimientos o instalaciones de los órganos de la Generalitat Valenciana."/>
    <s v="- CONSELLERIAS_x000a_- UNIVERSIDADES PÚBLICAS_x000a_- ORGANISMOS AUTÓNOMOS_x000a_- ENTIDADES DE DERECHO PÚBLICO_x000a_- SOCIEDADES MERCANTILES_x000a_- FUNDACIONES_x000a_- CONSORCIOS"/>
    <s v="NO"/>
    <s v="Podrán acogerse a estas ayudas, los diferentes órganos de la Admi nistración Autonómica de la Generalitat Valenciana, de acuerdo a la clasificación establecida en el artículo 2.1.b de la Ley 40/2015, de 1 de octubre, de régimen jurídico del sector público."/>
    <s v="Real Decreto 477/2021, de 29 de junio, por el que se aprueba la concesión directa a las comunidades autónomas y a las ciudades de Ceuta y Melilla de ayudas para la ejecución de diversos programas de incentivos ligados al autoconsumo y al almacenamiento, con fuentes de energía renovable, así como a la implantación de sistemas térmicos renovables en el sector residencial, en el marco del Plan de Recuperación, Transformación y Resiliencia"/>
    <s v="Real Decreto 377/2022, de 17 de mayo, por el que se amplía la tipología de beneficiarios del Real Decreto 477/2021, de 29 de junio, por el que se aprueba la concesión directa a las comunidades autónomas y a las ciudades de Ceuta y Melilla de ayudas para la ejecución de diversos programas de incentivos ligados al autoconsumo y al almacenamiento, con fuentes de energía renovable, así como a la implantación de sistemas térmicos renovables en el sector residencial, en el marco del Plan de Recuperación, Transformación y Resiliencia, y del Real Decreto 1124/2021, de 21 de diciembre, por el que se aprueba la concesión directa a las comunidades autónomas y a las ciudades de Ceuta y Melilla de ayudas para la ejecución de los programas de incentivos para la implantación de instalaciones de energías renovables térmicas en diferentes sectores de la economía, en el marco del Plan de Recuperación, Transformación y Resiliencia."/>
    <n v="6350000"/>
    <n v="6350000"/>
    <n v="6.35"/>
    <d v="2021-12-15T00:00:00"/>
    <d v="2023-12-31T00:00:00"/>
    <s v="abierta"/>
    <s v="C07 Despliegue e integración de energías renovables"/>
    <s v="C07.I01 Desarrollo de energías renovables innovadoras, integradas en la edificación y en los procesos productivos"/>
    <s v="-"/>
    <s v="3. TRANSICIÓN ENERGÉTICA JUSTA E INCLUSIVA"/>
    <s v="GVA"/>
    <s v="No/ Se desconoce"/>
    <d v="2022-05-18T00:00:00"/>
    <s v="OVR01244"/>
    <m/>
    <m/>
    <m/>
    <m/>
    <m/>
    <m/>
    <n v="6350000"/>
  </r>
  <r>
    <s v="CESSPCT88"/>
    <x v="7"/>
    <x v="7"/>
    <s v="ENERGÍA"/>
    <x v="1"/>
    <x v="1"/>
    <s v="Extracto de la Resolución de 27 de septiembre de 2021, del presidente del Instituto Valenciano de Competitividad Empresarial (IVACE), por la que se convocan ayudas para la ejecución de diversos programas de incentivos ligados al autoconsumo y al almacenamiento, con fuen tes de energía renovable, así como a la implantación de sistemas térmicos renovables en el sector residencial, en el marco del Plan de recuperación, transformación y resi liencia europeo. [2021/9892]_x000a_"/>
    <s v="CORRECCIÓN de errores de la Resolución de 27 de sep tiembre de 2021, del presidente del Instituto Valenciano de Competitividad Empresarial (IVACE), por la que se con vocan ayudas para la ejecución de diversos programas de incentivos ligados al autoconsumo y al almacenamiento, con fuentes de energía renovable, así como a la implan tación de sistemas térmicos renovables en el sector resi dencial, en el marco del Plan de recuperación, transfor mación y resiliencia europeo. [2021/10812]"/>
    <s v="Ayuda/ Subvención"/>
    <s v="Ayudas para la ejecución de diversos programas de incentivos ligados al autoconsumo y al almacenamiento, con fuentes de energía renovable, así como a la implantación de sistemas térmicos renovables en el sector _x000a_residencial."/>
    <s v="- GRANDES EMPRESAS_x000a_- PYMES_x000a_- COMUNIDADES ENERGÉTICAS_x000a_- PERSONAS FÍSICAS_x000a_- COMUNIDADES DE PROPIETARIOS_x000a_- AYUNTAMIENTOS_x000a_- CABILDOS Y CONSEJOS INSULARES_x000a_- CONSELLERIAS_x000a_- UNIVERSIDADES PÚBLICAS_x000a_- ORGANISMOS AUTÓNOMOS_x000a_- ENTIDADES DE DERECHO PÚBLICO_x000a_- SOCIEDADES MERCANTILES_x000a_- FUNDACIONES_x000a_- CONSORCIOS_x000a_- ENTIDADES PRVADAS SIN ÁNIMO DE LUCRO_x000a_- ORGANISMOS AUTÓNOMOS Y ENTIDADES PÚBLICAS VINCULADAS A LAS EELL"/>
    <s v="SI"/>
    <s v="Podrán acogerse a estas ayudas las personas y entidades que se enu meran a continuación en función de cada tipo de actuación, y siempre _x000a_que tengan residencia fiscal en España:_x000a_1. Para los programas de incentivos 1, 2 y 3, se considerarán como _x000a_entidades beneficiarias de las ayudas:_x000a_a) Personas jurídicas y agrupaciones de empresas o de personas físicas, con o sin personalidad jurídica, que realicen una actividad eco nómica por la que ofrezcan bienes o servicios en el mercado, incluyen do, entre otros:_x000a_1.º Los gestores de polígonos industriales, de naturaleza pública o privada._x000a_2.º Las empresas explotadoras, arrendatarias o concesionarias de actuaciones en el ámbito de la energía._x000a_b) Las empresas de servicios energéticos (ESEs), o proveedores de servicios energéticos._x000a_c) Las comunidades de energías renovables y las comunidades ciu dadanas de energía._x000a_2. Para el programa de incentivos 5, se considerarán como entidades _x000a_beneficiarias de las ayudas:_x000a_a) Personas físicas que no realicen ninguna actividad económica por la que ofrezcan bienes y/o servicios en el mercado._x000a_b) Las entidades locales y el sector público institucional de cuales quiera Administraciones Públicas a que se refiere el artículo 2.2 de la Ley 40/2015, de 1 de octubre, de régimen jurídico del sector público, este último siempre que no realice ninguna actividad económica por la que ofrezcan bienes y/o servicios en el mercado. En caso contrario, se considerarán incluidas en los programas de incentivos 2 o 3._x000a_c) Las personas jurídicas que no realicen ninguna actividad econó mica, por la que ofrezcan bienes y/o servicios en el mercado, incluyen do las entidades u organizaciones del tercer sector._x000a_d) Las personas físicas que realicen alguna actividad económica, por la que ofrezcan bienes y/o servicios en el mercado._x000a_e) Comunidades de propietarios._x000a_f) Las comunidades de energías renovables y las comunidades ciu dadanas de energía, cuando no realicen ninguna actividad económica por la que ofrezcan bienes y/o servicios en el mercado._x000a_3. Para el programa de incentivos 6, se considerarán como entidades _x000a_beneficiarias de las ayudas:_x000a_a) Personas físicas que no realicen ninguna actividad económica por la que ofrezcan bienes y/o servicios en el mercado._x000a_b) Entidades u organizaciones públicas o privadas, sin ánimo de lucro, o personas jurídicas que no realicen ninguna actividad económica por la que ofrezcan bienes y/o servicios en el mercado._x000a_c) Las personas físicas que realicen alguna actividad económica, por la que ofrezcan bienes y/o servicios en el mercado._x000a_d) Comunidades de propietarios._x000a_e) Las entidades locales y del sector público institucional de cua lesquiera Administraciones Públicas a que se refiere el artículo 2.2 de la Ley 40/2015, de 1 de octubre, de régimen jurídico del sector público, Público, cuando se pueda excluir la existencia de ayuda de estado."/>
    <s v="Real Decreto 477/2021, de 29 de junio, por el que se aprueba la concesión directa a las comunidades autónomas y a las ciudades de Ceuta y Melilla de ayudas para la ejecución de diversos programas de incentivos ligados al autoconsumo y al almacenamiento, con fuentes de energía renovable, así como a la implantación de sistemas térmicos renovables en el sector residencial, en el marco del Plan de Recuperación, Transformación y Resiliencia"/>
    <s v="Real Decreto 377/2022, de 17 de mayo, por el que se amplía la tipología de beneficiarios del Real Decreto 477/2021, de 29 de junio, por el que se aprueba la concesión directa a las comunidades autónomas y a las ciudades de Ceuta y Melilla de ayudas para la ejecución de diversos programas de incentivos ligados al autoconsumo y al almacenamiento, con fuentes de energía renovable, así como a la implantación de sistemas térmicos renovables en el sector residencial, en el marco del Plan de Recuperación, Transformación y Resiliencia, y del Real Decreto 1124/2021, de 21 de diciembre, por el que se aprueba la concesión directa a las comunidades autónomas y a las ciudades de Ceuta y Melilla de ayudas para la ejecución de los programas de incentivos para la implantación de instalaciones de energías renovables térmicas en diferentes sectores de la economía, en el marco del Plan de Recuperación, Transformación y Resiliencia."/>
    <n v="42374018"/>
    <n v="42374018"/>
    <n v="42.374018"/>
    <d v="2021-11-02T00:00:00"/>
    <d v="2023-12-31T00:00:00"/>
    <s v="abierta"/>
    <s v="C07 Despliegue e integración de energías renovables"/>
    <s v="C07.I01 Desarrollo de energías renovables innovadoras, integradas en la edificación y en los procesos productivos"/>
    <s v="-"/>
    <s v="3. TRANSICIÓN ENERGÉTICA JUSTA E INCLUSIVA"/>
    <s v="GVA"/>
    <s v="No/ Se desconoce"/>
    <d v="2022-05-18T00:00:00"/>
    <s v="OVR00346"/>
    <m/>
    <m/>
    <m/>
    <m/>
    <m/>
    <m/>
    <n v="42374018"/>
  </r>
  <r>
    <m/>
    <x v="8"/>
    <x v="8"/>
    <s v="TRANSICIÓN ECOLÓGICA"/>
    <x v="3"/>
    <x v="4"/>
    <s v="Extracto de la Resolución de 30 de mayo de 2022, de la consellera de Agricultura, Desarrollo Rural, Emergencia Climática y Transición Ecológica, por la que se establecen las bases reguladoras y se convocan ayudas para instalaciones de tratamiento de  residuos, financiadas por el Plan de recuperación, transformación y resiliencia"/>
    <s v="Extracto de la Resolución de 17 de junio de 2022, que modifica la resolución de la consellera de Agricultura, Desarrollo Rural, Emergencia Climática y Transición Ecológica, por la que se establecen las bases reguladoras y se convocan ayudas para instalaciones de tratamiento de residuos, financiadas por el Plan de recuperación, transformación y resiliencia."/>
    <s v="Ayuda/ Subvención"/>
    <s v="Línea A: Construcción, adaptación o mejora de instalaciones específicas para el tratamiento de los biorresiduos recogidos separadamente, que incluye:_x000a_· Proyectos de construcción de instalaciones de compostaje, de digestión anaerobia o una combinación de ambos tratamientos, para el tratamiento de los biorresiduos recogidos separadamente._x000a_· Proyectos de adaptación de instalaciones de tratamiento mecánico-biológico existentes para la incorporación de una línea independiente para el tratamiento de los biorresiduos recogidos separadamente._x000a_· Proyectos de mejora de instalaciones de compostaje y de digestión anaerobia existentes, destinadas al tratamiento de los biorresiduos recogidos separadamente._x000a_"/>
    <s v="-AYUNTAMIENTO_x000a_- DIPUTACIONES PROVINCIALES_x000a_- MANCOMUNIDADES_x000a_- ORGANISMOS AUTÓNOMOS Y ENTIDADES PÚBLICAS VINCULADAS A LAS EELL_x000a_- CONSORCIOS"/>
    <s v="SI"/>
    <s v="Serán beneficiarios de estas ayudas los municipios u otras entidades locales, tales como mancomunidades, diputaciones, entidades metropolitanas y los consorcios constituidos por dichas entidades locales, que tengan asumida la competencia de prestar los servicios de recogida o de tratamiento de residuos en la Comunitat Valenciana y que presenten proyectos sobre los servicios de su competencia. No pueden concurrir en la convocatoria de forma simultánea y para las mismas actuaciones los entes locales de forma individual y, a la vez, a través de un ente supramunicipal."/>
    <s v="RESOLUCIÓN de 30 de mayo de 2022, de la consellera de Agricultura, Desarrollo Rural, Emergencia Climática y Transición Ecológica, por la que se establecen las bases reguladoras y se convocan ayudas para instalaciones de tratamiento de residuos, financiadas por el Plan de recuperación, transformación y resiliencia."/>
    <m/>
    <n v="13757840"/>
    <n v="13757840"/>
    <n v="13.75784"/>
    <d v="2022-06-07T00:00:00"/>
    <d v="2022-07-20T00:00:00"/>
    <s v="abierta"/>
    <s v="C12 Política Industrial España 2030"/>
    <s v="C12.I03 Plan de apoyo a la implementación de la normativa de residuos y al fomento de la economía circular"/>
    <s v="C12.I03.P02 Construcción de instalaciones específicas para el tratamiento de los biorresiduos recogidos _x000a_separadamente"/>
    <s v="5. MODERNIZACIÓN Y DIGITALIZACIÓN DEL TEJIDO INDUSTRIAL Y DE LA PYME, RECUPERACIÓN DEL TURISMO E IMPULSO A UNA ESPAÑA NACIÓN EMPRENDEDORA"/>
    <s v="GVA"/>
    <s v="No/ Se desconoce"/>
    <d v="2022-06-22T00:00:00"/>
    <s v="OVR01770"/>
    <n v="0"/>
    <n v="13757840"/>
    <n v="0"/>
    <n v="0"/>
    <n v="0"/>
    <n v="0"/>
    <n v="13757840"/>
  </r>
  <r>
    <m/>
    <x v="8"/>
    <x v="8"/>
    <s v="TRANSICIÓN ECOLÓGICA"/>
    <x v="3"/>
    <x v="4"/>
    <s v="Extracto de la Resolución de 30 de mayo de 2022, de la consellera de Agricultura, Desarrollo Rural, Emergencia Climática y Transición Ecológica, por la que se establecen las bases reguladoras y se convocan ayudas para instalaciones de tratamiento de  residuos, financiadas por el Plan de recuperación, transformación y resiliencia"/>
    <s v="Extracto de la Resolución de 17 de junio de 2022, que modifica la resolución de la consellera de Agricultura, Desarrollo Rural, Emergencia Climática y Transición Ecológica, por la que se establecen las bases reguladoras y se convocan ayudas para instalaciones de tratamiento de residuos, financiadas por el Plan de recuperación, transformación y resiliencia."/>
    <s v="Ayuda/ Subvención"/>
    <s v="_x000a_Línea B: Proyectos para la mejora de las instalaciones de tratamiento mecánico-biológico existentes para incrementar su eficacia en la recuperación de materiales susceptibles de ser reciclados."/>
    <s v="-AYUNTAMIENTO_x000a_- DIPUTACIONES PROVINCIALES_x000a_- MANCOMUNIDADES_x000a_- ORGANISMOS AUTÓNOMOS Y ENTIDADES PÚBLICAS VINCULADAS A LAS EELL_x000a_- CONSORCIOS"/>
    <s v="SI"/>
    <s v="Serán beneficiarios de estas ayudas los municipios u otras entidades locales, tales como mancomunidades, diputaciones, entidades metropolitanas y los consorcios constituidos por dichas entidades locales, que tengan asumida la competencia de prestar los servicios de recogida o de tratamiento de residuos en la Comunitat Valenciana y que presenten proyectos sobre los servicios de su competencia. No pueden concurrir en la convocatoria de forma simultánea y para las mismas actuaciones los entes locales de forma individual y, a la vez, a través de un ente supramunicipal."/>
    <s v="RESOLUCIÓN de 30 de mayo de 2022, de la consellera de Agricultura, Desarrollo Rural, Emergencia Climática y Transición Ecológica, por la que se establecen las bases reguladoras y se convocan ayudas para instalaciones de tratamiento de residuos, financiadas por el Plan de recuperación, transformación y resiliencia."/>
    <m/>
    <n v="5006852.53"/>
    <n v="5006852.53"/>
    <n v="5.0068525300000006"/>
    <d v="2022-06-07T00:00:00"/>
    <d v="2022-07-20T00:00:00"/>
    <s v="abierta"/>
    <s v="C12 Política Industrial España 2030"/>
    <s v="C12.I03 Plan de apoyo a la implementación de la normativa de residuos y al fomento de la economía circular"/>
    <s v="C12.I03.P02 Construcción de instalaciones específicas para el tratamiento de los biorresiduos recogidos _x000a_separadamente"/>
    <s v="5. MODERNIZACIÓN Y DIGITALIZACIÓN DEL TEJIDO INDUSTRIAL Y DE LA PYME, RECUPERACIÓN DEL TURISMO E IMPULSO A UNA ESPAÑA NACIÓN EMPRENDEDORA"/>
    <s v="GVA"/>
    <s v="No/ Se desconoce"/>
    <d v="2022-06-22T00:00:00"/>
    <s v="OVR01770"/>
    <n v="0"/>
    <n v="5006852.53"/>
    <n v="0"/>
    <n v="0"/>
    <n v="0"/>
    <n v="0"/>
    <n v="5006852.53"/>
  </r>
  <r>
    <m/>
    <x v="8"/>
    <x v="8"/>
    <s v="TRANSICIÓN ECOLÓGICA"/>
    <x v="3"/>
    <x v="4"/>
    <s v="Extracto de la Resolución de 29 de abril de 2022, de la consellera de Agricultura, Desarrollo Rural, Emergencia Climática y Transición Ecológica, por la que se convocan ayudas al amparo del Programa de apoyo a las inversio nes en eficiencia energética y energías renovables (biogás y biomasa agrícola), dentro del Plan de impulso de la sos tenibilidad y competitividad de la agricultura y la gana dería (III) en el marco del Plan de recuperación, transfor mación y resiliencia, y primera convocatoria. [2022/3737"/>
    <m/>
    <s v="Ayuda/ Subvención"/>
    <s v="Ejecución de proyectos para la implantación de nuevas recogidas separadas, especialmente biorresiduos, y mejora de las existentes"/>
    <s v="- AYUNTAMIENTOS_x000a_- DIPUTACIONES PROVINCIALES_x000a_- MANCOMUNIDADES_x000a_- ORGANISMOS AUTÓNOMOS Y ENTIDADES PÚBLICAS VINCULADAS A EELL_x000a_- AGRUPACIONES DE ENTIDADES LOCALES"/>
    <s v="SI"/>
    <s v="Serán beneficiarios de estas ayudas los municipios u otras entidades locales, tales como mancomunidades, diputaciones, entidades metropolitanas y los consorcios constituidos por dichas entidades locales, que tengan asumida la competencia de prestar los servicios de recogida de residuos en la Comunitat Valenciana y que presenten proyectos sobre los servicios de su competencia. No pueden concurrir en la convocatoria de forma simultánea y para las mismas actuaciones los entes locales de forma individual y, a la vez, a través de un ente supramunicipal"/>
    <s v="RESOLUCIÓN de 5 de mayo de 2022, de la consellera de Agricultura, Desarrollo Rural, Emergencia Climática y Transición Ecológica, por la que se establecen las bases reguladoras y se convocan ayudas para la implantación de nuevas recogidas separadas, especialmente biorresi duos, y mejora de las existentes, financiadas por el Plan de recuperación, transformación y resiliencia. [2022/4187]"/>
    <m/>
    <n v="20832580"/>
    <n v="20832580"/>
    <n v="20.83258"/>
    <d v="2022-05-19T00:00:00"/>
    <d v="2022-06-08T00:00:00"/>
    <s v="cerrada"/>
    <s v="C12 Política Industrial España 2030"/>
    <s v="C12.I03 Plan de apoyo a la implementación de la normativa de residuos y al fomento de la economía circular"/>
    <s v="C12.I03.P01 Implantación de nuevas recogidas separadas, especialmente biorresiduos, y mejora de las existentes"/>
    <s v="5. MODERNIZACIÓN Y DIGITALIZACIÓN DEL TEJIDO INDUSTRIAL Y DE LA PYME, RECUPERACIÓN DEL TURISMO E IMPULSO A UNA ESPAÑA NACIÓN EMPRENDEDORA"/>
    <s v="GVA"/>
    <s v="No/ Se desconoce"/>
    <d v="2022-05-18T00:00:00"/>
    <s v="OVR01716"/>
    <m/>
    <m/>
    <m/>
    <m/>
    <m/>
    <m/>
    <n v="20832580"/>
  </r>
  <r>
    <s v="CIUCSD75"/>
    <x v="9"/>
    <x v="9"/>
    <s v="CIENCIA E INVESTIGACIÓN"/>
    <x v="4"/>
    <x v="5"/>
    <s v="Convocatoria de Proyectos de investigación alineados con determinadas líneas de actuación de ThinkInAzul: Estrategia Conjunta de Investigación e Innovación en Ciencias Marinas para abordar de forma sostenible los nuevos desafíos en la Monitorización y Observación Marino-Marítimas, el Cambio Climático, la Acuicultura y otros Sectores de la Economía Azul."/>
    <m/>
    <s v="Ayuda/ Subvención"/>
    <s v="identificar en el sistema valenciano de I+D+i grupos y líneas de investigación de ciencias marinas que coadyuven directamente a la consecución de los_x000a_objetivos y líneas de actuación del programa  thinkInAzul. Para ello, se priorizarán los avances científicotécnicos en una o varias de las sublíneas"/>
    <s v="- ENTIDADES DE DERECHO PÚBLICO"/>
    <s v="NO"/>
    <s v="centros de investigación de la Comunitat Valenciana."/>
    <s v="Convocatoria de Proyectos de investigación alineados con determinadas líneas de actuación de ThinkInAzul: Estrategia Conjunta de Investigación e Innovación en Ciencias Marinas para abordar de forma sostenible los nuevos desafíos en la Monitorización y Observación Marino-Marítimas, el Cambio Climático, la Acuicultura y otros Sectores de la Economía Azul."/>
    <m/>
    <m/>
    <n v="0"/>
    <n v="0"/>
    <d v="2021-07-22T00:00:00"/>
    <d v="2021-09-13T00:00:00"/>
    <s v="cerrada"/>
    <s v="C17 Reforma institucional y fortalecimiento de las capacidades del sistema nacional de ciencia, tecnología e innovación"/>
    <s v="C17.I01 Planes Complementarios con CCAA"/>
    <s v="-"/>
    <s v="5. MODERNIZACIÓN Y DIGITALIZACIÓN DEL TEJIDO INDUSTRIAL Y DE LA PYME, RECUPERACIÓN DEL TURISMO E IMPULSO A UNA ESPAÑA NACIÓN EMPRENDEDORA"/>
    <s v="GVA"/>
    <s v="No/ Se desconoce"/>
    <d v="2021-07-21T00:00:00"/>
    <s v="OVR00445"/>
    <m/>
    <m/>
    <m/>
    <m/>
    <m/>
    <m/>
    <m/>
  </r>
  <r>
    <s v="CESSPCT134"/>
    <x v="10"/>
    <x v="10"/>
    <s v="EMPLEO"/>
    <x v="1"/>
    <x v="3"/>
    <s v="Extracto de la Resolución de 27 de diciembre de 2021, de la Dirección General de LABORA Servicio Valenciano de Empleo y Formación, por la que se aprueba la convo catoria para la concesión de subvenciones publicas con cargo al ejercicio presupuestario 2022, para la ejecución del programa de formación en capacidades digitales para personas desempleadas para impulsar el emprendimiento y el desarrollo rural y reducir la brecha de género, en el marco del Plan de Recuperación, Transformación y Resi liencia. [2021/13080]"/>
    <s v="RESOLUCIÓN de 10 de enero de 2022, de la Dirección General de LABORA Servicio Valenciano de Empleo y Formación, por la que se modifica la Resolución de 27 de diciembre de 2021, de la Dirección General de LABORA Servicio Valenciano de Empleo y Formación, por la que se aprueba la convocatoria para la concesión de subvencio nes públicas con cargo al ejercicio presupuestario 2022, para la ejecución del programa de formación en capaci dades digitales para personas desempleadas para impul sar el emprendimiento y el desarrollo rural y reducir la brecha de género, en el marco del Plan de Recuperación, _x000a_Transformación y Resiliencia. [2022/183]"/>
    <s v="Ayuda/ Subvención"/>
    <s v="subvenciones destinadas a la realización en la Comunitat Valenciana del programa de formación en capacidades digitales para personas desem_x0002_pleadas para impulsar el emprendimiento y el desarrollo rural y reducir la brecha de género, en el marco del Plan de Recuperación, Transfor_x0002_mación y Resiliencia. El programa de formación consiste en la realización de acciones for_x0002_mativas en capacidades digitales demandadas por el ámbito productivo dirigidas a mujeres prioritariamente desempleadas y residentes en muni_x0002_cipios despoblados o del mundo rural, para la mejora de su ocupabilidad futura e impulso del emprendimiento digital (en particular, fortaleciendo la extensión de start-ups de base tecnológica)"/>
    <s v="- GRANDES EMPRESAS_x000a_- PYES_x000a_- ENTIDADES PRIVADAS SIN ÁNIMO DE LUCRO_x000a_- ENTIDADES LOCALES_x000a_"/>
    <s v="SI"/>
    <s v="Serán beneficiarias de las subvenciones las empresas, entidades privadas sin ánimo de lucro, entidades locales y otros organismos públicos, organizaciones sindicales y organizaciones empresariales con presen_x0002_cia en el ámbito territorial de la Comunitat Valenciana, inscritas en el correspondiente Registro de Entidades de formación para las especiali_x0002_dades formativas objeto de formación."/>
    <s v="RESOLUCIÓN de 27 de diciembre de 2021, de la Direc ción General de LABORA Servicio Valenciano de Empleo y Formación, por la que se aprueba la convocatoria para la concesión de subvenciones publicas con cargo al ejer cicio presupuestario 2022, para la ejecución del progra ma de formación en capacidades digitales para personas desempleadas para impulsar el emprendimiento y el desa rrollo rural y reducir la brecha de género, en el marco del Plan de recuperación, transformación y resilien cia. [2021/13045]"/>
    <m/>
    <n v="19100000"/>
    <n v="19100000"/>
    <n v="19.100000000000001"/>
    <d v="2022-01-10T00:00:00"/>
    <d v="2022-01-21T00:00:00"/>
    <s v="cerrada"/>
    <s v="C19 Plan nacional de competencias digitales (digital skills)"/>
    <s v="C19.I03 Competencias digitales para el empleo"/>
    <s v="C19.I03.P01 Actuaciones en materia de cualificación y recualificación"/>
    <s v="7. EDUCACIÓN Y CONOCIMIENTO, FORMACIÓN CONTINUA Y DESARROLLO DE CAPACIDADES"/>
    <s v="GVA"/>
    <s v="No/ Se desconoce"/>
    <d v="2022-01-14T00:00:00"/>
    <s v="OVR01325"/>
    <m/>
    <m/>
    <m/>
    <m/>
    <m/>
    <m/>
    <n v="19100000"/>
  </r>
  <r>
    <m/>
    <x v="11"/>
    <x v="11"/>
    <s v="EDUCACIÓN"/>
    <x v="5"/>
    <x v="6"/>
    <s v="RESOLUCIÓN de 7 de junio de 2022, de la Conselleria de Educación, Cultura y Deporte, por la que se convoca la solicitud de asignaciones económicas extraordinarias para la creación y mantenimiento de aulas de emprendimiento en los centros docentes de titularidad pública de la Conselleria de Educación, Cultura y Deporte. [2022/5376]"/>
    <m/>
    <s v="Ayuda/ Subvención"/>
    <s v="Convocar procedimiento de solicitud de asignaciones económicas a los centros docentes de titularidad pública de la Conselleria de Educación, Cultura y Deporte que imparten Formación Profesional en la Comunitat Valenciana, que las soliciten en tiempo y forma, estando destinadas las mismas a dar soporte a la creación y al mantenimiento de aulas del Programa Emprén"/>
    <s v="- CONSELLERIAS"/>
    <s v="NO"/>
    <s v="Centros docentes de titularidad pública de la Conselleria de Educación, Cultura y Deporte que imparten Formación Profesional en la Comunitat Valenciana"/>
    <m/>
    <m/>
    <n v="505000"/>
    <n v="505000"/>
    <n v="0.505"/>
    <d v="2022-06-15T00:00:00"/>
    <d v="2022-06-29T00:00:00"/>
    <s v="abierta"/>
    <s v="C20 Plan estratégico de impulso de la Formación Profesional"/>
    <s v="C20.I02 Transformación Digital de la Formación Profesional"/>
    <s v="C20.I02.P03 Creación de aulas de emprendimiento en centros públicos de Formación Profesional"/>
    <s v="7. EDUCACIÓN Y CONOCIMIENTO, FORMACIÓN CONTINUA Y DESARROLLO DE CAPACIDADES"/>
    <s v="GVA"/>
    <s v="No/ Se desconoce"/>
    <d v="2022-06-14T00:00:00"/>
    <s v="OVR01821"/>
    <m/>
    <n v="505000"/>
    <m/>
    <m/>
    <m/>
    <m/>
    <n v="505000"/>
  </r>
  <r>
    <s v="CECD26"/>
    <x v="11"/>
    <x v="11"/>
    <s v="EDUCACIÓN"/>
    <x v="5"/>
    <x v="6"/>
    <s v="RESOLUCIÓN de 20 de julio de 2021, de la Conselleria de Educación, Cultura y Deporte, por la que se convoca la solicitud de asignaciones económicas extraordinarias, para la creación de aulas de emprendimiento en los centros docentes de titularidad pública, de la Conselleria de Educación, Cultura y Deporte. [2021/8046]_x000a_"/>
    <m/>
    <s v="Ayuda/ Subvención"/>
    <s v="Conceder asignaciones económicas a los centros que impartan Formación Profesional en la  Comunitat Valenciana,  destinados para dar soporte al desarrollo de la  creación de aulas de emprendimiento."/>
    <s v="CONSELLERIAS "/>
    <s v="NO"/>
    <s v=" Centros docentes de titularidad pública de la Conselleria de Educación, Cultura y Deporte"/>
    <m/>
    <m/>
    <n v="260000"/>
    <n v="260000"/>
    <n v="0.26"/>
    <d v="2021-09-02T00:00:00"/>
    <d v="2021-09-13T00:00:00"/>
    <s v="cerrada"/>
    <s v="C20 Plan estratégico de impulso de la Formación Profesional"/>
    <s v="C20.I02 Transformación Digital de la Formación Profesional"/>
    <s v="C20.I02.P03 Creación de aulas de emprendimiento en centros públicos de Formación Profesional"/>
    <s v="7. EDUCACIÓN Y CONOCIMIENTO, FORMACIÓN CONTINUA Y DESARROLLO DE CAPACIDADES"/>
    <s v="GVA"/>
    <s v="No/ Se desconoce"/>
    <d v="2021-09-01T00:00:00"/>
    <s v="OVR00127"/>
    <m/>
    <m/>
    <m/>
    <m/>
    <m/>
    <m/>
    <n v="100000"/>
  </r>
  <r>
    <s v="CECD27"/>
    <x v="11"/>
    <x v="11"/>
    <s v="EDUCACIÓN"/>
    <x v="5"/>
    <x v="6"/>
    <s v="RESOLUCIÓN de 20 de julio de 2021, de la Conselleria de Educación, Cultura y Deporte, por la que se convoca la solicitud de asignaciones económicas extraordinarias para el desarrollo de acciones de calidad en Formación Profesional del sistema educativo en Formación Profesional del sistema educativo en los centros docentes de titularidad pública de la Conselleria de Educación, Cultura y Deporte"/>
    <m/>
    <s v="Ayuda/ Subvención"/>
    <s v="Conceder asignaciones económicas a los centros docentes que imparten Formación Profesional en la Comunitat Valenciana, y destinadas para dar soporte al desarrollo de acciones de calidad en Formación Profesional del sistema educativo"/>
    <s v="CONSELLERIAS "/>
    <s v="NO"/>
    <s v=" Centros docentes de titula ridad pública de la Conselleria de Educación, Cultura y Deporte"/>
    <m/>
    <m/>
    <n v="100000"/>
    <n v="100000"/>
    <n v="0.1"/>
    <d v="2021-09-02T00:00:00"/>
    <d v="2021-09-13T00:00:00"/>
    <s v="cerrada"/>
    <s v="C20 Plan estratégico de impulso de la Formación Profesional"/>
    <s v="C20.I02 Transformación Digital de la Formación Profesional"/>
    <s v="-"/>
    <s v="7. EDUCACIÓN Y CONOCIMIENTO, FORMACIÓN CONTINUA Y DESARROLLO DE CAPACIDADES"/>
    <s v="GVA"/>
    <s v="No/ Se desconoce"/>
    <d v="2021-09-01T00:00:00"/>
    <s v="OVR00128"/>
    <m/>
    <m/>
    <m/>
    <m/>
    <m/>
    <m/>
    <n v="25900000"/>
  </r>
  <r>
    <m/>
    <x v="12"/>
    <x v="12"/>
    <s v="EDUCACIÓN"/>
    <x v="5"/>
    <x v="6"/>
    <s v="RESOLUCIÓN de 7 de abril de 2022, de la Conselleria de Educación, Cultura y Deporte, por la cual se aprueban las bases reguladoras, la modificación del Plan estratégico de subvenciones de esta conselleria y la convocatoria de ayudas económicas en concepto de subvención, dirigidas a los centros privados concertados, para el desarrollo de un programa de acompañamiento, motivación y refuerzo escolar personalizado al alumnado más vulnerable educativamente, dentro del programa de cooperación territorial «PROA» (2021/2024). [2022/3157]"/>
    <m/>
    <s v="Ayuda/ Subvención"/>
    <s v="La finalidad del PROA+ es mejorar los resultados de escolarización generales y reducir las tasas de alumnado sin titulación al finalizar la educación básica, así como el abandono escolar temprano"/>
    <s v="- RESTO DE ENTES DEL SECTOR PRIVADO"/>
    <s v="NO"/>
    <s v="Podrán participar en esta convocatoria los centros docentes privados concertados de la Comunitat Valenciana que impartan alguna o algunas de las etapas de segundo ciclo de Educación Infantil, Educación Primaria, Educación Secundaria Obligatoria y/o Bachillerato que reúnan los requisitos que se indican a continuación:_x000a__x000a_1. Aceptación del profesorado del claustro en la participación en el programa, con un mínimo del 60 %._x000a_2. Cumplir con al menos uno de los siguientes requisitos:_x000a_a) Tener un porcentaje mínimo del 30 % del alumnado vulnerable. Se entiende por alumnado vulnerable el alumnado con necesidades de compensación de las desigualdades (NCD) y el alumnado con necesidades específicas de apoyo educativo (NESE) de las etapas susceptibles de recibir ayudas._x000a_b) Ser centros rurales, situados en zonas con alta dispersión de la población o deprimidas socialmente, económicamente o culturalmente."/>
    <s v="RESOLUCIÓN de 7 de abril de 2022, de la Conselleria de Educación, Cultura y Deporte, por la cual se aprueban las bases reguladoras, la modificación del Plan estratégico de subvenciones de esta conselleria y la convocatoria de ayudas económicas en concepto de subvención, dirigidas a los centros privados concertados, para el desarrollo de un programa de acompañamiento, motivación y refuerzo escolar personalizado al alumnado más vulnerable educativamente, dentro del programa de cooperación territorial «PROA» (2021/2024). [2022/3157]"/>
    <m/>
    <n v="2304827.2999999998"/>
    <n v="2304827.2999999998"/>
    <n v="2.3048272999999999"/>
    <d v="2022-04-12T00:00:00"/>
    <d v="2022-04-25T00:00:00"/>
    <s v="cerrada"/>
    <s v="C21 Modernización y digitalización del sistema educativo, incluida la educación temprana de 0 a 3 años"/>
    <s v="C21.I02 Programa de Orientación, Avance y Enriquecimiento Educativo en centros de especial complejidad educativa (Programa #PROA+)"/>
    <s v="-"/>
    <s v="7. EDUCACIÓN Y CONOCIMIENTO, FORMACIÓN CONTINUA Y DESARROLLO DE CAPACIDADES"/>
    <s v="GVA"/>
    <s v="No/ Se desconoce"/>
    <d v="2022-04-11T00:00:00"/>
    <s v="OVR01594"/>
    <m/>
    <m/>
    <m/>
    <m/>
    <m/>
    <m/>
    <n v="2304827.2999999998"/>
  </r>
  <r>
    <s v="CESSPCT133"/>
    <x v="13"/>
    <x v="13"/>
    <s v="EMPLEO"/>
    <x v="1"/>
    <x v="3"/>
    <s v="Extracto de la Resolución de 23 de diciembre de 2021, del conseller de Economía Sostenible, Sectores Productivos, Comercio y Trabajo, por la que se establecen las bases y se convoca para el ejercicio 2022 el Programa de primera experiencia profesional en las administraciones públicas, de concesión de subvenciones para la contratación de personas desempleadas menores de 30 años, en el marco del Plan de recuperación, transformación y resiliencia. [2021/13030]"/>
    <s v="CORRECCIÓN de errores de la Resolución de 23 de diciembre de 2021, del conseller de Economía Sostenible, Sectores Productivos, Comercio y Trabajo, por la que se establecen las bases reguladoras y se convoca, para el ejercicio 2022, el Programa de primera experiencia pro fesional en las administraciones públicas, de concesión de subvenciones para la contratación de personas desem pleadas menores de treinta años, en el marco del Plan de recuperación, transformación y resiliencia. [2022/5144]"/>
    <s v="Ayuda/ Subvención"/>
    <s v="la contratación en prácticas de personas desempleadas menores de 30 años en el seno del Programa de primera experiencia profesional en las administraciones públicas, en el marco del Plan Nacional de Recuperación, Transforma_x0002_ción y Resiliencia. Asimismo, la resolución regula la concesión de las ayudas al desplazamiento de aquellas personas contratadas al amparo del programa."/>
    <s v="- PERSONAS FÍSICAS_x000a_- ORGANISMOS AUTÓNOMOS _x000a_- ENTIDADES DE DERECHO PÚBLICO_x000a_- SOCIEDADES MERCANTILES_x000a_-  FUNDACIONES_x000a_- CONSORCIOS"/>
    <s v="NO"/>
    <s v="Podrán ser entidades beneficiarias de estas subvenciones los organismos que componen el Sector Público Instrumental de la Generalitat Valenciana. Podrán ser beneficiarias de las ayudas al desplazamiento las personas contratadas al amparo del programa."/>
    <s v="RESOLUCIÓN de 23 de diciembre de 2021, del conseller de Economía Sostenible, Sectores Productivos, Comercio y Trabajo, por la que se establecen las bases regulado ras y se convoca para el ejercicio 2022, el «Programa de primera experiencia profesional en las administraciones públicas», de concesión de subvenciones para la contra tación de personas desempleadas menores de 30 años, en el marco del Plan de recuperación, transformación y resi liencia. [2021/13017]"/>
    <m/>
    <n v="19100000"/>
    <n v="19100000"/>
    <n v="19.100000000000001"/>
    <d v="2022-10-01T00:00:00"/>
    <d v="2022-10-31T00:00:00"/>
    <s v="PRÓXIMAMENTE"/>
    <s v="C23 Nuevas políticas públicas para un mercado de trabajo dinámico, resiliente e inclusivo"/>
    <s v="C23.I01 Empleo Joven"/>
    <s v="C23.I01.P02 Primera experiencia profesional en las administraciones públicas"/>
    <s v="8. NUEVA ECONOMÍA DE LOS CUIDADOS Y POLÍTICAS DE EMPLEO"/>
    <s v="GVA"/>
    <s v="No/ Se desconoce"/>
    <d v="2022-06-08T00:00:00"/>
    <s v="OVR01323"/>
    <m/>
    <m/>
    <m/>
    <m/>
    <m/>
    <m/>
    <n v="260000"/>
  </r>
  <r>
    <s v="CESSPCT133"/>
    <x v="13"/>
    <x v="13"/>
    <s v="EMPLEO"/>
    <x v="1"/>
    <x v="3"/>
    <s v="Extracto de la Resolución de 23 de diciembre de 2021, del conseller de Economía Sostenible, Sectores Productivos, Comercio y Trabajo, por la que se establecen las bases y se convoca para el ejercicio 2022 el Programa de primera experiencia profesional en las administraciones públicas, de concesión de subvenciones para la contratación de personas desempleadas menores de 30 años, en el marco del Plan de recuperación, transformación y resiliencia. [2021/13030]"/>
    <s v="CORRECCIÓN de errores de la Resolución de 23 de diciembre de 2021, del conseller de Economía Sostenible, Sectores Productivos, Comercio y Trabajo, por la que se establecen las bases reguladoras y se convoca, para el ejercicio 2022, el Programa de primera experiencia pro fesional en las administraciones públicas, de concesión de subvenciones para la contratación de personas desem pleadas menores de treinta años, en el marco del Plan de recuperación, transformación y resiliencia. [2022/5144]"/>
    <s v="Ayuda/ Subvención"/>
    <s v="la contratación en prácticas de personas desempleadas menores de 30 años en el seno del Programa de primera experiencia profesional en las administraciones públicas, en el marco del Plan Nacional de Recuperación, Transforma_x0002_ción y Resiliencia. Asimismo, la resolución regula la concesión de las ayudas al desplazamiento de aquellas personas contratadas al amparo del programa."/>
    <s v="- PERSONAS FÍSICAS_x000a_- ORGANISMOS AUTÓNOMOS _x000a_- ENTIDADES DE DERECHO PÚBLICO_x000a_- SOCIEDADES MERCANTILES_x000a_-  FUNDACIONES_x000a_- CONSORCIOS"/>
    <s v="NO"/>
    <s v="Podrán ser entidades beneficiarias de estas subvenciones los organismos que componen el Sector Público Instrumental de la Generalitat Valenciana. Podrán ser beneficiarias de las ayudas al desplazamiento las personas contratadas al amparo del programa."/>
    <s v="RESOLUCIÓN de 23 de diciembre de 2021, del conseller de Economía Sostenible, Sectores Productivos, Comercio y Trabajo, por la que se establecen las bases regulado ras y se convoca para el ejercicio 2022, el «Programa de primera experiencia profesional en las administraciones públicas», de concesión de subvenciones para la contra tación de personas desempleadas menores de 30 años, en el marco del Plan de recuperación, transformación y resi liencia. [2021/13017]"/>
    <m/>
    <n v="19100000"/>
    <n v="19100000"/>
    <n v="19.100000000000001"/>
    <d v="2022-01-25T00:00:00"/>
    <d v="2022-02-05T00:00:00"/>
    <s v="cerrada"/>
    <s v="C23 Nuevas políticas públicas para un mercado de trabajo dinámico, resiliente e inclusivo"/>
    <s v="C23.I01 Empleo Joven"/>
    <s v="C23.I01.P02 Primera experiencia profesional en las administraciones públicas"/>
    <s v="8. NUEVA ECONOMÍA DE LOS CUIDADOS Y POLÍTICAS DE EMPLEO"/>
    <s v="GVA"/>
    <s v="No/ Se desconoce"/>
    <d v="2022-06-08T00:00:00"/>
    <s v="OVR01323"/>
    <m/>
    <m/>
    <m/>
    <m/>
    <m/>
    <m/>
    <n v="260000"/>
  </r>
  <r>
    <s v="CIUCSD166"/>
    <x v="13"/>
    <x v="13"/>
    <s v="EMPLEO"/>
    <x v="4"/>
    <x v="5"/>
    <s v="Extracto de la Resolución de 20 de diciembre de 2021, de la Conselleria de Innovación, Universidades, Investigación y Sociedad Digital, por la que se convocan de forma antici pada en 2021 subvenciones destinadas a la financiación del Programa «Investigo», de contratación de personas jóvenes demandantes de empleo en la realización de iniciativas de investigación e innovación en la Comunitat Valenciana, en el marco del Plan de recuperación, transformación y resi liencia, para su ejecución en 2022. [2021/13024]"/>
    <s v="RESOLUCIÓN de 17 de mayo de 2022, de la Conselleria de Innovación, Universidades, Ciencia y Sociedad Digital, por la que se acuerda la ampliación del plazo para resol ver y notificar los expedientes de subvenciones destinadas a la financiación del programa «Investigo», de contrata ción de personas jóvenes demandantes de empleo en la realización de iniciativas de investigación e innovación en la Comunitat Valenciana. [2022/4387]"/>
    <s v="Ayuda/ Subvención"/>
    <s v="contratación de personas jóvenes demandantes de empleo en la realización de iniciativas de investigación e innovación en la Comunitat Valenciana, en el marco del Plan de Recuperación, Transformación y Resiliencia, para su ejecución en 2022"/>
    <s v="- UNIVERSIDADES PÚBLICAS_x000a_- GRANDES EMPRESAS_x000a_- PYMES_x000a_- FUNDACIONES"/>
    <s v="NO"/>
    <s v="Podrán ser beneficiarios de estas subvenciones los centros de investigación de la Comunitat Valenciana (universidades públicas y privadas y otros centros públicos o privados de la Comunitat Valenciana sin ánimo de lucro, con personalidad jurídica propia, que en sus estatutos o en su objeto social o en la normativa que los regule, tengan la I+D+i como actividad principal)"/>
    <s v="RESOLUCIÓN de 20 de diciembre de 2021, de la Conse lleria de Innovación, Universidades, Investigación y Socie dad Digital, por la que se convocan de forma anticipada en 2021 subvenciones destinadas a la financiación del «Pro grama Investigo», de contratación de personas jóvenes demandantes de empleo en la realización de iniciativas de investigación e innovación en la Comunitat Valenciana, en el marco del Plan de recuperación, transformación y resi liencia, para su ejecución en 2022. [2021/12822]"/>
    <m/>
    <n v="9781773"/>
    <n v="9781773"/>
    <n v="9.7817729999999994"/>
    <d v="2022-03-01T00:00:00"/>
    <d v="2022-03-21T00:00:00"/>
    <s v="cerrada"/>
    <s v="C23 Nuevas políticas públicas para un mercado de trabajo dinámico, resiliente e inclusivo"/>
    <s v="C23.I01 Empleo Joven"/>
    <s v="C23.I01.P03 Programa investigo"/>
    <s v="8. NUEVA ECONOMÍA DE LOS CUIDADOS Y POLÍTICAS DE EMPLEO"/>
    <s v="GVA"/>
    <s v="No/ Se desconoce"/>
    <d v="2022-05-20T00:00:00"/>
    <s v="OVR01324"/>
    <m/>
    <m/>
    <m/>
    <m/>
    <m/>
    <m/>
    <n v="9781773"/>
  </r>
  <r>
    <s v="CESSPCT131"/>
    <x v="14"/>
    <x v="14"/>
    <s v="EMPLEO"/>
    <x v="1"/>
    <x v="3"/>
    <s v="Extracto de la Resolución de 22 de diciembre de 2021, del conseller de Economía Sostenible, Sectores Producti vos, Comercio y Trabajo, por la que se aprueban las bases reguladoras y se convocan, mediante tramitación antici pada, las subvenciones destinadas a la financiación de las inversiones del componente 23 «Nuevas Políticas públicas para el mercado de trabajo dinámico, resiliente e inclusi vo’, inversión 2 (Empleo Mujer y transversalidad de géne ro en las políticas públicas de apoyo a la activación para el empleo), en el que se incardina el «Programa de apoyo a mujeres en los ámbitos rural y urbano», dentro del Plan de recuperación, transformación y resiliencia (CID 343). [2021/12939]"/>
    <s v="CORRECCIÓN de errores de la Resolución de 22 de diciembre de 2021, del conseller de Economía Sostenible, Sectores Productivos, Comercio y Trabajo, por la que se aprueban las bases reguladoras y se convocan, mediante tramitación anticipada, las subvenciones destinadas a la financiación de las inversiones del componente 23 «Nuevas políticas públicas para el mercado de trabajo dinámico, resiliente e inclusivo», inversión 2 «Empleo mujer y transversalidad de género en las políticas públicas de apoyo a la activación para el empleo», en el que se incardina el Programa de apoyo a mujeres en los ámbitos rural y urbano, dentro del Plan de recuperación, transformación y resiliencia (CID 343). [2022/688]_x000a__x000a_RESOLUCIÓN de 31 de enero de 2022, del conseller de Economía Sostenible, Sectores Productivos, Comercio y Trabajo, por la que se amplía el plazo para la presenta ción de solicitudes de las subvenciones convocadas por la Resolución de 22 de diciembre de 2021, por la que se aprueban las bases reguladoras y se convocan subven ciones destinadas al Programa de apoyo a mujeres en los ámbitos rural y urbano, dentro del Plan de recuperación, transformación y resiliencia (CID 343). [2022/777]"/>
    <s v="Ayuda/ Subvención"/>
    <s v="la atención personalizada a las mujeres desempleadas de áreas rurales y urbanas participantes en itinerarios individualizados y personalizados de empleo que combinen acciones de diferente naturaleza, tales como orientación laboral, seguimiento, información, formación preferente_x0002_mente para la adquisición de habilidades y competencias digitales y de economía verde o transición ecológica, facilitación de la inserción laboral y acompañamiento en el empleo, y tengan por objeto su capa_x0002_citación e inserción laboral, en los ámbitos que se establecen en la pre_x0002_sente resolución, fortaleciendo al tiempo la igualdad efectiva y la no discriminación en el acceso al empleo, inscritas en los Espai Labora de la Comunitat Valenciana."/>
    <s v="- ENTIDADES LOCALES"/>
    <s v="SI"/>
    <s v="Podrán ser beneficiarias de las ayudas las entidades locales, inclui_x0002_das las corporaciones locales, los consejos comarcales, mancomunidades o entidades territoriales, así como sus organismos autónomos y _x000a_entidades con competencias en materia de políticas activas de empleo, desarrollo local y promoción de la ocupación, dependientes o asimiladas a aquellas, cuya titularidad corresponda íntegramente a dichas entidades locales o sus corporaciones, preferentemente, con una población infe rior a 5.000 habitantes y, en su caso, de hasta 50.000 habitantes. También podrán ser beneficiarios los pactos territoriales para el _x000a_empleo y desarrollo local de la Comunitat Valenciana que estén recono cidos por la Generalitat Valenciana."/>
    <s v="RESOLUCIÓN de 22 de diciembre de 2021, del conseller de Economía Sostenible, Sectores Productivos, Comercio y Trabajo, por la que se aprueban las bases reguladoras y se convocan, mediante tramitación anticipada, las subven ciones destinadas a la financiación de las inversiones del componente 23 «Nuevas Políticas públicas para el merca do de trabajo dinámico, resiliente e inclusivo», inversión 2 (Empleo Mujer y transversalidad de género en las políti cas públicas de apoyo a la activación para el empleo), en el que se incardina el «Programa de apoyo a mujeres en los ámbitos rural y urbano», dentro del Plan de recuperación, transformación y resiliencia (CID 343). [2021/12937]"/>
    <m/>
    <n v="5030860"/>
    <n v="5030860"/>
    <n v="5.0308599999999997"/>
    <d v="2022-01-17T00:00:00"/>
    <d v="2022-02-15T00:00:00"/>
    <s v="cerrada"/>
    <s v="C23 Nuevas políticas públicas para un mercado de trabajo dinámico, resiliente e inclusivo"/>
    <s v="C23.I02 Empleo Mujer y transversalidad de género en las políticas públicas de apoyo a la activación para el empleo"/>
    <s v="C23.I02.P01 Apoyo a mujeres en los ámbitos rural y urbano"/>
    <s v="8. NUEVA ECONOMÍA DE LOS CUIDADOS Y POLÍTICAS DE EMPLEO"/>
    <s v="GVA"/>
    <s v="No/ Se desconoce"/>
    <d v="2022-02-02T00:00:00"/>
    <s v="OVR01321"/>
    <m/>
    <m/>
    <m/>
    <m/>
    <m/>
    <m/>
    <n v="5030860"/>
  </r>
  <r>
    <m/>
    <x v="15"/>
    <x v="15"/>
    <s v="EMPLEO"/>
    <x v="1"/>
    <x v="3"/>
    <s v="Extracto de la Resolución de 9 de junio de 2022, del con seller de Economía Sostenible, Sectores Productivos, Comercio y Trabajo, por la que se convoca para el ejer cicio 2022 el Programa de contratación de personal téc nico para la captación y gestión de fondos europeos, en el marco del Plan de recuperación, transformación y resi liencia, y se establecen las bases reguladoras. [2022/5663]"/>
    <m/>
    <s v="Ayuda/ Subvención"/>
    <s v="La concesión de subvenciones por la contratación de personas inscritas en los Espais Labora de la Generetalitat, en el seno del Programa de contratación de personal técnico para la captación y gestión de fondos europeos, en el marco del Plan nacional de recuperación, transformación y resiliencia."/>
    <s v="- MANCOMUNIDADES_x000a_- AYUNTAMIENTOS_x000a_- ORGANISMOS AUTÓNOMOS Y ENTIDADES PÚBLICAS VINCULADAS A LAS EELL"/>
    <s v="SI"/>
    <s v="a) Mancomunidades que integren algún municipio de menos de 2.000 habitantes, (según datos del Instituto Nacional de Estadística a 01.01.2021), recogidas junto con la relación de tales municipios, en el anexo II de la presente resolución. Podrán contratar a dos personas destinatarias finales._x000a_b) Ayuntamientos, o sus organismos autónomos, de municipios a partir de 2.000 habitantes, recogidos en el anexo III de la presente resolución (según datos del Instituto Nacional de Estadística a 01.01.2021). Los ayuntamientos, o sus organismos autónomos, de municipios entre 2.000 y 5.000 habitantes contratarán a una persona destinataria final; los ayuntamientos o sus organismos autónomos de municipios a partir de 5.000 habitantes podrán contratar dos personas destinatarias finales."/>
    <s v="RESOLUCIÓN de 9 de junio de 2022, del conseller de Economía Sostenible, Sectores Productivos, Comercio y Trabajo, por la que se convoca para el ejercicio 2022 el Programa de contratación de personal técnico para la captación y gestión de fondos europeos, en el marco del Plan de recuperación, transformación y resiliencia, y se establecen las bases reguladoras. [2022/5654]"/>
    <m/>
    <n v="15382182.960000001"/>
    <n v="15382182.960000001"/>
    <n v="15.382182960000002"/>
    <d v="2022-06-17T00:00:00"/>
    <d v="2022-07-08T00:00:00"/>
    <s v="abierta"/>
    <s v="C23 Nuevas políticas públicas para un mercado de trabajo dinámico, resiliente e inclusivo"/>
    <s v="C23.I04 Nuevos proyectos territoriales para el equilibrio y la equidad"/>
    <s v="C23.I04.P02 Emprendimiento y microempresas"/>
    <s v="8. NUEVA ECONOMÍA DE LOS CUIDADOS Y POLÍTICAS DE EMPLEO"/>
    <s v="GVA"/>
    <s v="No/ Se desconoce"/>
    <d v="2022-06-16T00:00:00"/>
    <s v="OVR01832"/>
    <m/>
    <n v="5127394.32"/>
    <n v="10254788.640000001"/>
    <m/>
    <m/>
    <m/>
    <n v="15382182.960000001"/>
  </r>
  <r>
    <m/>
    <x v="15"/>
    <x v="15"/>
    <s v="EMPLEO"/>
    <x v="1"/>
    <x v="3"/>
    <s v="DECRETO 48/2022, de 29 de abril, del Consell, de aprobación de las bases reguladoras y concesión directa de cuatro subvenciones para el desarrollo de proyectos piloto dirigidos a jóvenes, mediante actuaciones dentro de los proyectos de «colectivos especialmente vulnerables» y de los proyectos de «emprendimiento y microempresas» incluidos en la Inversión 4, «Nuevos proyectos territoriales para el reequilibrio y la equidad del Plan de Recuperación, Transformación y Resiliencia, componente 23, «Nuevas políticas públicas para un mercado de trabajo dinámico, resiliente e inclusivo», de acuerdo con lo establecido en el Real decreto 902/2021, de 19 de octubre, por el que se regula la concesión directa de subvenciones destinadas a la financiación del desarrollo de actuaciones de la inversión «Nuevos proyectos territoriales para el reequilibrio y la equidad», en el marco del Plan de recuperación, transformación y resiliencia». [2022/3679]"/>
    <m/>
    <s v="Ayuda/ Subvención"/>
    <s v="Subvencionar a las empresas que participen en el Eje 2 con acciones de mejora en materia de transición ecológica, digital o innovación territorial, así como a incentivar la actuación de las empresas que acogerán a los jóvenes que realicen las prácticas incentivadas del anexo 1, (Eje 1)"/>
    <s v="- PYMES_x000a_- GRANDES EMPRESAS_x000a_- PERSONAS FÍSICAS"/>
    <s v="NO"/>
    <s v="Podrán ser beneficiarias de estas subvenciones las empresas, personas emprendedoras y microempresas captadas por las entidades colaboradoras descritas en el anexo 2 del decreto (Pactem Nord, Mancomunitat intermunicipal de l’Horta Sud y Fundación Valenciactiva)"/>
    <s v="DECRETO 48/2022, de 29 de abril, del Consell, de aprobación de las bases reguladoras y concesión directa de cuatro subvenciones para el desarrollo de proyectos piloto dirigidos a jóvenes, mediante actuaciones dentro de los proyectos de «colectivos especialmente vulnerables» y de los proyectos de «emprendimiento y microempresas» incluidos en la Inversión 4, «Nuevos proyectos territoriales para el reequilibrio y la equidad del Plan de Recuperación, Transformación y Resiliencia, componente 23, «Nuevas políticas públicas para un mercado de trabajo dinámico, resiliente e inclusivo», de acuerdo con lo establecido en el Real decreto 902/2021, de 19 de octubre, por el que se regula la concesión directa de subvenciones destinadas a la financiación del desarrollo de actuaciones de la inversión «Nuevos proyectos territoriales para el reequilibrio y la equidad», en el marco del Plan de recuperación, transformación y resiliencia». [2022/3679]"/>
    <m/>
    <n v="757000"/>
    <n v="757000"/>
    <n v="0.75700000000000001"/>
    <d v="2022-05-03T00:00:00"/>
    <d v="2022-11-15T00:00:00"/>
    <s v="abierta"/>
    <s v="C23 Nuevas políticas públicas para un mercado de trabajo dinámico, resiliente e inclusivo"/>
    <s v="C23.I04 Nuevos proyectos territoriales para el equilibrio y la equidad"/>
    <s v="-"/>
    <s v="8. NUEVA ECONOMÍA DE LOS CUIDADOS Y POLÍTICAS DE EMPLEO"/>
    <s v="GVA"/>
    <s v="No/ Se desconoce"/>
    <d v="2022-05-02T00:00:00"/>
    <s v="OVR01659"/>
    <m/>
    <n v="757000"/>
    <m/>
    <m/>
    <m/>
    <m/>
    <n v="757000"/>
  </r>
  <r>
    <s v="CESSPCT126"/>
    <x v="15"/>
    <x v="15"/>
    <s v="EMPLEO"/>
    <x v="1"/>
    <x v="3"/>
    <s v="RESOLUCIÓN de 20 de diciembre de 2021, del conseller de Economía Sostenible, Sectores Productivos, Comercio y Trabajo, por la que se establecen las bases y se convoca para el ejercicio 2022 el programa «Nuevos proyectos territoriales para el reequilibrio y la equidad - emprendimiento y microempresas», en el marco del Plan de recuperación, transformación y resiliencia. [2021/12904"/>
    <m/>
    <s v="Ayuda/ Subvención"/>
    <s v="Esta resolución tiene por objeto establecer las bases y convocar para el ejercicio 2022 el Programa “Nuevos proyectos territoriales para el reequilibrio y la equidad – emprendimiento y microempresas”, por el que se fomenta el emprendimiento en municipios en situación o riesgo de despoblamiento así como el emprendimiento verde y digital en la Comunitat Valenciana, en el marco del Plan de recuperación, transformación y Resiliencia"/>
    <s v="- AUTÓNOMOS"/>
    <s v="SI"/>
    <s v="Podrán ser beneficiarias de estas subvenciones las personas que se constituyan en personal trabajador autónomo o por cuenta propia, incluyendo a los miembros de sociedades civiles y de comunidades de bienes"/>
    <s v="RESOLUCIÓN de 20 de diciembre de 2021, del conseller de Economía Sostenible, Sectores Productivos, Comercio y Trabajo, por la que se establecen las bases y se convoca para el ejercicio 2022 el programa «Nuevos proyectos territoriales para el reequilibrio y la equidad - emprendimiento y microempresas», en el marco del Plan de recuperación, transformación y resiliencia. [2021/12904"/>
    <m/>
    <n v="14482000"/>
    <n v="14482000"/>
    <n v="14.481999999999999"/>
    <d v="2022-01-25T00:00:00"/>
    <d v="2022-10-31T00:00:00"/>
    <s v="abierta"/>
    <s v="C23 Nuevas políticas públicas para un mercado de trabajo dinámico, resiliente e inclusivo"/>
    <s v="C23.I04 Nuevos proyectos territoriales para el equilibrio y la equidad"/>
    <s v="C23.I04.P02 Emprendimiento y microempresas"/>
    <s v="8. NUEVA ECONOMÍA DE LOS CUIDADOS Y POLÍTICAS DE EMPLEO"/>
    <s v="GVA"/>
    <s v="No/ Se desconoce"/>
    <d v="2021-12-28T00:00:00"/>
    <s v="OVR01309"/>
    <m/>
    <m/>
    <m/>
    <m/>
    <m/>
    <m/>
    <n v="14482000"/>
  </r>
  <r>
    <s v="CESSPCT130"/>
    <x v="15"/>
    <x v="15"/>
    <s v="EMPLEO"/>
    <x v="1"/>
    <x v="3"/>
    <s v="Extracto de la Resolución de 22 de diciembre de 2021, del conseller de Economía Sostenible, Sectores productivos, Comercio y Trabajo, por la que se aprueban las bases reguladoras y se convocan, mediante tramitación anticipada, las subvenciones destinadas a la financiación de las inversiones del componente 23 «Nuevas políticas públicas para un mercado de trabajo dinámico, resiliente e inclu sivo», inversión 4 «Nuevos Proyectos territoriales para el reequilibrio y la equidad», línea de inversión «Colectivos Vulnerables», dentro del Plan de recuperación, transfor mación y resiliencia para personas desempleadas de larga duración, mayores de 45 años (CID 346). [2021/12947]"/>
    <s v="RESOLUCIÓN de 11 de mayo de 2022, del director general de LABORA, Servicio Valenciano de Empleo y Formación, por la que se incrementa el importe global máximo establecido en la Resolución de 23 de diciembre, del conseller de Economía Sostenible, Sectores Productivos, Comercio y Trabajo, por la que se aprueban las bases reguladoras y se convocan, mediante tramitación anticipada, las subvenciones destinadas a la financiación de las inversiones del componente 23 de la línea de inversión, «Colectivos vulnerables», dentro del Plan de recuperación, transformación y resiliencia para personas desempleadas con diversidad funcional (CID 346). [2022/4133]"/>
    <s v="Ayuda/ Subvención"/>
    <s v="promover el desarrollo de proyectos integrales de empleo, a través de la realización de itinerarios individualizados y personalizados de empleo dirigidos a colectivos vulnerables con especiales dificul_x0002_tades de acceso al mercado de trabajo, concretamente a las personas desempleadas de larga duración mayores de 45 años inscritas como desempleadas en los Espai Labora de la Comunitat Valenciana, con la finalidad de favorecer su empleabilidad, mediante acciones de infor_x0002_mación, orientación, formación y acompañamiento, u otras actuaciones, proporcionándoles las herramientas necesarias para la realización de una búsqueda activa de empleo, de manera autónoma, así como la detección y dinamización de iniciativas de autoempleo."/>
    <s v="- ENTIDADES LOCALES"/>
    <s v="SI"/>
    <s v="Podrán ser beneficiarias de las ayudas las Entidades Locales, incluidas las corporaciones locales, los consejos comarcales, mancomunidades o entidades territoriales, así como sus organismos autónomos y entidades con competencias en materia de políticas activas de empleo, desarrollo local y promoción de la ocupación, dependientes o asimiladas a aquellas, cuya titularidad corresponda íntegramente a dichas entidades locales o sus corporaciones. También podrán ser beneficiarios los pactos territoriales para el Empleo y Desarrollo local de la Comunitat Valenciana que están reconocidos por la Generalitat Valenciana"/>
    <s v="RESOLUCIÓN de 22 de diciembre de 2021, del conseller de Economía Sostenible, Sectores Productivos, Comercio y Trabajo, por la que se aprueban las bases reguladoras y se convocan, mediante tramitación anticipada, las subven ciones destinadas a la financiación de las inversiones del componente 23 (Nuevas políticas públicas para un merca do de trabajo dinámico, resiliente e inclusivo), inversión 4 «Nuevos Proyectos territoriales para el reequilibrio y la equidad», línea de inversión «Colectivos Vulnerables», dentro del Plan de recuperación, transformación y resi liencia para personas desempleadas de larga duración, mayores de 45 años (CID 346). [2021/12934]"/>
    <m/>
    <n v="21060310"/>
    <n v="21060310"/>
    <n v="21.060310000000001"/>
    <d v="2022-01-17T00:00:00"/>
    <d v="2022-02-15T00:00:00"/>
    <s v="cerrada"/>
    <s v="C23 Nuevas políticas públicas para un mercado de trabajo dinámico, resiliente e inclusivo"/>
    <s v="C23.I04 Nuevos proyectos territoriales para el equilibrio y la equidad"/>
    <s v="C23.I04.P01 Colectivos especialmente vulnerables"/>
    <s v="8. NUEVA ECONOMÍA DE LOS CUIDADOS Y POLÍTICAS DE EMPLEO"/>
    <s v="GVA"/>
    <s v="No/ Se desconoce"/>
    <d v="2022-05-27T00:00:00"/>
    <s v="OVR01310"/>
    <m/>
    <m/>
    <m/>
    <m/>
    <m/>
    <m/>
    <n v="22000000"/>
  </r>
  <r>
    <s v="CESSPCT132"/>
    <x v="15"/>
    <x v="15"/>
    <s v="EMPLEO"/>
    <x v="1"/>
    <x v="3"/>
    <s v="Extracto de la Resolución de 23 de diciembre de 2021 del Conseller de Economía Sostenible, Sectores Productivos, Comercio y Trabajo, por la que se aprueban las bases reguladoras y se convocan, mediante tramitación anticipada, las subvenciones destinadas a la financiación de las inversiones del componente 23 (Nuevas políticas públicas para un mercado de trabajo dinámico, resiliente e inclu sivo), inversión 4 -Nuevos Proyectos territoriales para el reequilibrio y la equidad-, línea de inversión -Colectivos Vulnerables-, dentro del Plan de recuperación, transfor mación y resiliencia para personas desempleadas con diversidad funcional (CID 346). [2021/13036]"/>
    <s v="RESOLUCIÓN de 11 de mayo de 2022, del director general de LABORA, Servicio Valenciano de Empleo y Formación, por la que se incrementa el importe global máximo establecido en la Resolución de 23 de diciembre, del conseller de Economía Sostenible, Sectores Productivos, Comercio y Trabajo, por la que se aprueban las bases reguladoras y se convocan, mediante tramitación anticipada, las subvenciones destinadas a la financiación de las inversiones del componente 23 de la línea de inversión, «Colectivos vulnerables», dentro del Plan de recuperación, transformación y resiliencia para personas desempleadas con diversidad funcional (CID 346). [2022/4133]"/>
    <s v="Ayuda/ Subvención"/>
    <s v="promover el desarrollo de proyectos integrales de empleo, a través de la realización de itinerarios individualizados y personalizados de empleo dirigidos a colectivos vulnerables, personas con diversidad funcional, incluidas las personas con patología mental, inscritas como desempleadas en los Espai Labora de la Comunitat Valenciana, con la finalidad de favorecer su empleabilidad, mediante acciones de información, orientación, formación y acompañamiento, u otros procedimientos, proporcionándoles las herramientas necesarias para la realización de una búsqueda activa de empleo, de manera autónoma, así como la detección y dinamización de iniciativas de autoempleo por las personas a orientar en las acciones e itinerarios"/>
    <s v="- ENTIDADES PRIVADAS SIN ÁNIMO DE LUCRO"/>
    <s v="NO"/>
    <s v="Podrán ser beneficiarias de las ayudas las entidades privadas sin ánimo de lucro, con personalidad jurídica propia, que tengan instalaciones y locales ubicados en el territorio de la Comunitat Valenciana. "/>
    <s v="RESOLUCIÓN de 23 de diciembre de 2021, del conseller de Economía Sostenible, Sectores Productivos, Comercio y Trabajo, por la que se aprueban las bases reguladoras y se convocan, mediante tramitación anticipada, las subven ciones destinadas a la financiación de las inversiones del componente 23 (Nuevas políticas públicas para un merca do de trabajo dinámico, resiliente e inclusivo), inversión 4 «Nuevos Proyectos territoriales para el reequilibrio y la equidad», línea de inversión «Colectivos Vulnerables», dentro del Plan de recuperación, transformación y resi liencia para personas desempleadas con diversidad fun cional (CID 346). [2021/13001]"/>
    <m/>
    <n v="3816000"/>
    <n v="3816000"/>
    <n v="3.8159999999999998"/>
    <d v="2022-01-17T00:00:00"/>
    <d v="2022-02-15T00:00:00"/>
    <s v="cerrada"/>
    <s v="C23 Nuevas políticas públicas para un mercado de trabajo dinámico, resiliente e inclusivo"/>
    <s v="C23.I04 Nuevos proyectos territoriales para el equilibrio y la equidad"/>
    <s v="C23.I04.P01 Colectivos especialmente vulnerables"/>
    <s v="8. NUEVA ECONOMÍA DE LOS CUIDADOS Y POLÍTICAS DE EMPLEO"/>
    <s v="GVA"/>
    <s v="No/ Se desconoce"/>
    <d v="2022-05-27T00:00:00"/>
    <s v="OVR01322"/>
    <m/>
    <m/>
    <m/>
    <m/>
    <m/>
    <m/>
    <n v="2876310"/>
  </r>
  <r>
    <s v="CECD63"/>
    <x v="16"/>
    <x v="16"/>
    <s v="CULTURA Y DEPORTES"/>
    <x v="5"/>
    <x v="6"/>
    <s v="Extracto de la Resolución de 30 de diciembre de 2021, del conseller de Educación, Cultura y Deporte, por la que _x000a_se convoca la concesión de subvenciones previstas en el Plan de recuperación, transformación y resiliencia, para financiar la modernización y gestión sostenible de las _x000a_infraestructuras de las artes escénicas y musicales de la Comunitat Valenciana. [2021/13234]"/>
    <m/>
    <s v="Ayuda/ Subvención"/>
    <s v="Se convoca la concesión de subvenciones previstas en el Plan de Recuperación, Transformación y Resiliencia, para financiar la moderni zación y gestión sostenible de las infraestructuras de las artes escénicas y musicales de la Comunitat Valenciana, mediante procedimiento de concurrencia competitiva"/>
    <s v="- PERSONAS FÍSICAS_x000a_- COMUNIDADES DE PROPIETARIOS_x000a_- COMUNIDADES ENERGÉTICAS_x000a_- GRANDES EMPRESAS_x000a_- PYMES_x000a_- AUTÓNOMOS_x000a_- RESTO DE ENTES DEL SECTOR PRIVADO_x000a_- AYUNTAMIENTOS_x000a_- DIPUTACIONES PROVINCIALES_x000a_- MANCOMUNIDADES_x000a_- ORGANISMOS AUTÓNOMOS Y ENTIDADES PÚBLICAS VINCULADAS A LAS EELL_x000a_- CONSELLERIAS_x000a_- UNIVERSIDADES PÚBLICAS_x000a_- ORGANISMOS AUTÓNOMOS_x000a_- ENTIDADES DE DERECHO PÚBLICO_x000a_- SOCIEDADES MERCANTILES_x000a_- FUNDACIONES_x000a_- CONSORCIOS_x000a_- AGRUPACIONES DE ENTIDADES LOCALES"/>
    <s v="SI"/>
    <s v="a) Las personas físicas y jurídicas, públicas o privadas, que ostenten la propiedad de los inmuebles donde se ubiquen las infraestructuras escénicas y musicales en las que se pretenda llevar a cabo la inversión._x000a_b) Los entes y organismos públicos con personalidad jurídica propia, creados por entidades locales, si tienen asignada la gestión de las infraestructuras escénicas y musicales y han sido autorizados por aque llas para tomar parte en la convocatoria._x000a_c) Las personas físicas y jurídicas, públicas o privadas gestoras de las salas, si han sido autorizadas por sus propietarios para la realización de obras, instalaciones o equipamientos en las mismas. La gestora será responsable de la solicitud de la subvención, de la ejecución de la inver sión y de su justificación. Las obligaciones de uso o destino de la sala corresponderán al beneficiario de la ayuda y subsidiariamente al propie tario de la misma, de acuerdo con lo dispuesto en las bases r"/>
    <s v="RESOLUCIÓN de 30 de diciembre de 2021, del conseller de Educación, Cultura y Deporte, por la que se convoca la concesión de subvenciones previstas en el Plan de recu peración, transformación y resiliencia, para financiar la modernización y gestión sostenible de las infraestructuras de las artes escénicas y musicales de la Comunitat Valen ciana. [2021/13225]"/>
    <m/>
    <s v="2021: 1.826.588,65 €_x000a_2022: 1.297.519,02 €"/>
    <n v="3124107.67"/>
    <n v="3.1241076699999999"/>
    <d v="2022-01-14T00:00:00"/>
    <d v="2022-02-14T00:00:00"/>
    <s v="cerrada"/>
    <s v="C24 Revalorización de la industria cultural"/>
    <s v="C24.I02 Dinamización de la cultura a lo largo del territorio"/>
    <s v="C24.I02.P02 Medidas de modernización y gestión sostenible de las infraestructuras de las artes escénicas y musicales y el fomento de circuitos de difusión internacional"/>
    <s v="9. IMPULSO DE LA INDUSTRIA DE LA CULTURA Y EL DEPORTE"/>
    <s v="GVA"/>
    <s v="No/ Se desconoce"/>
    <d v="2022-01-05T00:00:00"/>
    <s v="OVR01363"/>
    <n v="1826588.65"/>
    <n v="1297519.02"/>
    <m/>
    <m/>
    <m/>
    <m/>
    <n v="191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
  <location ref="A3:C29" firstHeaderRow="0" firstDataRow="1" firstDataCol="1"/>
  <pivotFields count="36">
    <pivotField showAll="0"/>
    <pivotField showAll="0">
      <items count="18">
        <item x="0"/>
        <item x="1"/>
        <item x="2"/>
        <item x="3"/>
        <item x="4"/>
        <item x="5"/>
        <item x="6"/>
        <item x="7"/>
        <item x="8"/>
        <item x="9"/>
        <item x="10"/>
        <item x="11"/>
        <item x="12"/>
        <item x="13"/>
        <item x="14"/>
        <item x="15"/>
        <item x="16"/>
        <item t="default"/>
      </items>
    </pivotField>
    <pivotField axis="axisRow" showAll="0" defaultSubtotal="0">
      <items count="17">
        <item x="0"/>
        <item x="1"/>
        <item x="2"/>
        <item x="3"/>
        <item x="4"/>
        <item x="5"/>
        <item x="6"/>
        <item x="7"/>
        <item x="8"/>
        <item x="9"/>
        <item x="10"/>
        <item x="11"/>
        <item x="12"/>
        <item x="13"/>
        <item x="14"/>
        <item x="15"/>
        <item x="16"/>
      </items>
    </pivotField>
    <pivotField showAll="0"/>
    <pivotField axis="axisRow" showAll="0">
      <items count="7">
        <item x="3"/>
        <item x="1"/>
        <item x="5"/>
        <item x="4"/>
        <item x="0"/>
        <item x="2"/>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defaultSubtotal="0"/>
    <pivotField dataField="1" numFmtId="44" showAll="0" defaultSubtotal="0"/>
    <pivotField numFmtId="14" showAll="0"/>
    <pivotField numFmtId="14"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s>
  <rowFields count="2">
    <field x="4"/>
    <field x="2"/>
  </rowFields>
  <rowItems count="26">
    <i>
      <x/>
    </i>
    <i r="1">
      <x v="5"/>
    </i>
    <i r="1">
      <x v="6"/>
    </i>
    <i r="1">
      <x v="7"/>
    </i>
    <i r="1">
      <x v="8"/>
    </i>
    <i>
      <x v="1"/>
    </i>
    <i r="1">
      <x v="1"/>
    </i>
    <i r="1">
      <x v="3"/>
    </i>
    <i r="1">
      <x v="4"/>
    </i>
    <i r="1">
      <x v="7"/>
    </i>
    <i r="1">
      <x v="10"/>
    </i>
    <i r="1">
      <x v="13"/>
    </i>
    <i r="1">
      <x v="14"/>
    </i>
    <i r="1">
      <x v="15"/>
    </i>
    <i>
      <x v="2"/>
    </i>
    <i r="1">
      <x v="11"/>
    </i>
    <i r="1">
      <x v="12"/>
    </i>
    <i r="1">
      <x v="16"/>
    </i>
    <i>
      <x v="3"/>
    </i>
    <i r="1">
      <x v="9"/>
    </i>
    <i r="1">
      <x v="13"/>
    </i>
    <i>
      <x v="4"/>
    </i>
    <i r="1">
      <x/>
    </i>
    <i>
      <x v="5"/>
    </i>
    <i r="1">
      <x v="2"/>
    </i>
    <i t="grand">
      <x/>
    </i>
  </rowItems>
  <colFields count="1">
    <field x="-2"/>
  </colFields>
  <colItems count="2">
    <i>
      <x/>
    </i>
    <i i="1">
      <x v="1"/>
    </i>
  </colItems>
  <dataFields count="2">
    <dataField name="Nº DE CONVOCATORIAS" fld="6" subtotal="count" baseField="3" baseItem="0"/>
    <dataField name="IMPORTE CONVOCATORIAS (Millones €)" fld="17" baseField="3" baseItem="0" numFmtId="165"/>
  </dataFields>
  <formats count="24">
    <format dxfId="208">
      <pivotArea type="all" dataOnly="0" outline="0" fieldPosition="0"/>
    </format>
    <format dxfId="207">
      <pivotArea outline="0" collapsedLevelsAreSubtotals="1" fieldPosition="0"/>
    </format>
    <format dxfId="206">
      <pivotArea field="4" type="button" dataOnly="0" labelOnly="1" outline="0" axis="axisRow" fieldPosition="0"/>
    </format>
    <format dxfId="205">
      <pivotArea dataOnly="0" labelOnly="1" fieldPosition="0">
        <references count="1">
          <reference field="4" count="0"/>
        </references>
      </pivotArea>
    </format>
    <format dxfId="204">
      <pivotArea dataOnly="0" labelOnly="1" grandRow="1" outline="0" fieldPosition="0"/>
    </format>
    <format dxfId="203">
      <pivotArea dataOnly="0" labelOnly="1" outline="0" fieldPosition="0">
        <references count="1">
          <reference field="4294967294" count="2">
            <x v="0"/>
            <x v="1"/>
          </reference>
        </references>
      </pivotArea>
    </format>
    <format dxfId="202">
      <pivotArea field="4" type="button" dataOnly="0" labelOnly="1" outline="0" axis="axisRow" fieldPosition="0"/>
    </format>
    <format dxfId="201">
      <pivotArea dataOnly="0" labelOnly="1" outline="0" fieldPosition="0">
        <references count="1">
          <reference field="4294967294" count="2">
            <x v="0"/>
            <x v="1"/>
          </reference>
        </references>
      </pivotArea>
    </format>
    <format dxfId="200">
      <pivotArea field="4" type="button" dataOnly="0" labelOnly="1" outline="0" axis="axisRow" fieldPosition="0"/>
    </format>
    <format dxfId="199">
      <pivotArea dataOnly="0" labelOnly="1" outline="0" fieldPosition="0">
        <references count="1">
          <reference field="4294967294" count="2">
            <x v="0"/>
            <x v="1"/>
          </reference>
        </references>
      </pivotArea>
    </format>
    <format dxfId="198">
      <pivotArea outline="0" collapsedLevelsAreSubtotals="1" fieldPosition="0">
        <references count="1">
          <reference field="4294967294" count="1" selected="0">
            <x v="0"/>
          </reference>
        </references>
      </pivotArea>
    </format>
    <format dxfId="197">
      <pivotArea dataOnly="0" labelOnly="1" outline="0" fieldPosition="0">
        <references count="1">
          <reference field="4294967294" count="1">
            <x v="0"/>
          </reference>
        </references>
      </pivotArea>
    </format>
    <format dxfId="196">
      <pivotArea type="all" dataOnly="0" outline="0" fieldPosition="0"/>
    </format>
    <format dxfId="195">
      <pivotArea outline="0" collapsedLevelsAreSubtotals="1" fieldPosition="0"/>
    </format>
    <format dxfId="194">
      <pivotArea field="4" type="button" dataOnly="0" labelOnly="1" outline="0" axis="axisRow" fieldPosition="0"/>
    </format>
    <format dxfId="193">
      <pivotArea dataOnly="0" labelOnly="1" fieldPosition="0">
        <references count="1">
          <reference field="4" count="0"/>
        </references>
      </pivotArea>
    </format>
    <format dxfId="192">
      <pivotArea dataOnly="0" labelOnly="1" grandRow="1" outline="0" fieldPosition="0"/>
    </format>
    <format dxfId="191">
      <pivotArea dataOnly="0" labelOnly="1" fieldPosition="0">
        <references count="2">
          <reference field="2" count="4">
            <x v="5"/>
            <x v="6"/>
            <x v="7"/>
            <x v="8"/>
          </reference>
          <reference field="4" count="1" selected="0">
            <x v="0"/>
          </reference>
        </references>
      </pivotArea>
    </format>
    <format dxfId="190">
      <pivotArea dataOnly="0" labelOnly="1" fieldPosition="0">
        <references count="2">
          <reference field="2" count="8">
            <x v="1"/>
            <x v="3"/>
            <x v="4"/>
            <x v="7"/>
            <x v="10"/>
            <x v="13"/>
            <x v="14"/>
            <x v="15"/>
          </reference>
          <reference field="4" count="1" selected="0">
            <x v="1"/>
          </reference>
        </references>
      </pivotArea>
    </format>
    <format dxfId="189">
      <pivotArea dataOnly="0" labelOnly="1" fieldPosition="0">
        <references count="2">
          <reference field="2" count="3">
            <x v="11"/>
            <x v="12"/>
            <x v="16"/>
          </reference>
          <reference field="4" count="1" selected="0">
            <x v="2"/>
          </reference>
        </references>
      </pivotArea>
    </format>
    <format dxfId="188">
      <pivotArea dataOnly="0" labelOnly="1" fieldPosition="0">
        <references count="2">
          <reference field="2" count="2">
            <x v="9"/>
            <x v="13"/>
          </reference>
          <reference field="4" count="1" selected="0">
            <x v="3"/>
          </reference>
        </references>
      </pivotArea>
    </format>
    <format dxfId="187">
      <pivotArea dataOnly="0" labelOnly="1" fieldPosition="0">
        <references count="2">
          <reference field="2" count="1">
            <x v="0"/>
          </reference>
          <reference field="4" count="1" selected="0">
            <x v="4"/>
          </reference>
        </references>
      </pivotArea>
    </format>
    <format dxfId="186">
      <pivotArea dataOnly="0" labelOnly="1" fieldPosition="0">
        <references count="2">
          <reference field="2" count="1">
            <x v="2"/>
          </reference>
          <reference field="4" count="1" selected="0">
            <x v="5"/>
          </reference>
        </references>
      </pivotArea>
    </format>
    <format dxfId="185">
      <pivotArea dataOnly="0" labelOnly="1" outline="0" fieldPosition="0">
        <references count="1">
          <reference field="4294967294" count="2">
            <x v="0"/>
            <x v="1"/>
          </reference>
        </references>
      </pivotArea>
    </format>
  </formats>
  <pivotTableStyleInfo name="Estilo de tabla dinámica 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
  <location ref="A3:C36" firstHeaderRow="0" firstDataRow="1" firstDataCol="1"/>
  <pivotFields count="36">
    <pivotField showAll="0"/>
    <pivotField showAll="0">
      <items count="18">
        <item x="0"/>
        <item x="1"/>
        <item x="2"/>
        <item x="3"/>
        <item x="4"/>
        <item x="5"/>
        <item x="6"/>
        <item x="7"/>
        <item x="8"/>
        <item x="9"/>
        <item x="10"/>
        <item x="11"/>
        <item x="12"/>
        <item x="13"/>
        <item x="14"/>
        <item x="15"/>
        <item x="16"/>
        <item t="default"/>
      </items>
    </pivotField>
    <pivotField axis="axisRow" showAll="0" defaultSubtotal="0">
      <items count="17">
        <item x="0"/>
        <item x="1"/>
        <item x="2"/>
        <item x="3"/>
        <item x="4"/>
        <item x="5"/>
        <item x="6"/>
        <item x="7"/>
        <item x="8"/>
        <item x="9"/>
        <item x="10"/>
        <item x="11"/>
        <item x="12"/>
        <item x="13"/>
        <item x="14"/>
        <item x="15"/>
        <item x="16"/>
      </items>
    </pivotField>
    <pivotField showAll="0"/>
    <pivotField axis="axisRow" showAll="0">
      <items count="7">
        <item x="3"/>
        <item x="1"/>
        <item x="5"/>
        <item x="4"/>
        <item x="0"/>
        <item x="2"/>
        <item t="default"/>
      </items>
    </pivotField>
    <pivotField axis="axisRow" showAll="0">
      <items count="8">
        <item x="4"/>
        <item x="3"/>
        <item x="6"/>
        <item x="5"/>
        <item x="0"/>
        <item x="2"/>
        <item x="1"/>
        <item t="default"/>
      </items>
    </pivotField>
    <pivotField dataField="1" showAll="0"/>
    <pivotField showAll="0"/>
    <pivotField showAll="0"/>
    <pivotField showAll="0"/>
    <pivotField showAll="0"/>
    <pivotField showAll="0"/>
    <pivotField showAll="0"/>
    <pivotField showAll="0"/>
    <pivotField showAll="0"/>
    <pivotField showAll="0"/>
    <pivotField showAll="0" defaultSubtotal="0"/>
    <pivotField dataField="1" numFmtId="44" showAll="0" defaultSubtotal="0"/>
    <pivotField numFmtId="14" showAll="0"/>
    <pivotField numFmtId="14"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s>
  <rowFields count="3">
    <field x="4"/>
    <field x="5"/>
    <field x="2"/>
  </rowFields>
  <rowItems count="33">
    <i>
      <x/>
    </i>
    <i r="1">
      <x/>
    </i>
    <i r="2">
      <x v="5"/>
    </i>
    <i r="2">
      <x v="6"/>
    </i>
    <i r="2">
      <x v="7"/>
    </i>
    <i r="2">
      <x v="8"/>
    </i>
    <i>
      <x v="1"/>
    </i>
    <i r="1">
      <x v="1"/>
    </i>
    <i r="2">
      <x v="4"/>
    </i>
    <i r="2">
      <x v="10"/>
    </i>
    <i r="2">
      <x v="13"/>
    </i>
    <i r="2">
      <x v="14"/>
    </i>
    <i r="2">
      <x v="15"/>
    </i>
    <i r="1">
      <x v="6"/>
    </i>
    <i r="2">
      <x v="1"/>
    </i>
    <i r="2">
      <x v="3"/>
    </i>
    <i r="2">
      <x v="7"/>
    </i>
    <i>
      <x v="2"/>
    </i>
    <i r="1">
      <x v="2"/>
    </i>
    <i r="2">
      <x v="11"/>
    </i>
    <i r="2">
      <x v="12"/>
    </i>
    <i r="2">
      <x v="16"/>
    </i>
    <i>
      <x v="3"/>
    </i>
    <i r="1">
      <x v="3"/>
    </i>
    <i r="2">
      <x v="9"/>
    </i>
    <i r="2">
      <x v="13"/>
    </i>
    <i>
      <x v="4"/>
    </i>
    <i r="1">
      <x v="4"/>
    </i>
    <i r="2">
      <x/>
    </i>
    <i>
      <x v="5"/>
    </i>
    <i r="1">
      <x v="5"/>
    </i>
    <i r="2">
      <x v="2"/>
    </i>
    <i t="grand">
      <x/>
    </i>
  </rowItems>
  <colFields count="1">
    <field x="-2"/>
  </colFields>
  <colItems count="2">
    <i>
      <x/>
    </i>
    <i i="1">
      <x v="1"/>
    </i>
  </colItems>
  <dataFields count="2">
    <dataField name="Nº DE CONVOCATORIAS" fld="6" subtotal="count" baseField="3" baseItem="0"/>
    <dataField name="IMPORTE CONVOCATORIAS (Millones €)" fld="17" baseField="3" baseItem="0" numFmtId="165"/>
  </dataFields>
  <formats count="37">
    <format dxfId="184">
      <pivotArea type="all" dataOnly="0" outline="0" fieldPosition="0"/>
    </format>
    <format dxfId="183">
      <pivotArea outline="0" collapsedLevelsAreSubtotals="1" fieldPosition="0"/>
    </format>
    <format dxfId="182">
      <pivotArea field="4" type="button" dataOnly="0" labelOnly="1" outline="0" axis="axisRow" fieldPosition="0"/>
    </format>
    <format dxfId="181">
      <pivotArea dataOnly="0" labelOnly="1" fieldPosition="0">
        <references count="1">
          <reference field="4" count="0"/>
        </references>
      </pivotArea>
    </format>
    <format dxfId="180">
      <pivotArea dataOnly="0" labelOnly="1" grandRow="1" outline="0" fieldPosition="0"/>
    </format>
    <format dxfId="179">
      <pivotArea dataOnly="0" labelOnly="1" fieldPosition="0">
        <references count="2">
          <reference field="4" count="1" selected="0">
            <x v="0"/>
          </reference>
          <reference field="5" count="1">
            <x v="0"/>
          </reference>
        </references>
      </pivotArea>
    </format>
    <format dxfId="178">
      <pivotArea dataOnly="0" labelOnly="1" fieldPosition="0">
        <references count="2">
          <reference field="4" count="1" selected="0">
            <x v="1"/>
          </reference>
          <reference field="5" count="2">
            <x v="1"/>
            <x v="6"/>
          </reference>
        </references>
      </pivotArea>
    </format>
    <format dxfId="177">
      <pivotArea dataOnly="0" labelOnly="1" fieldPosition="0">
        <references count="2">
          <reference field="4" count="1" selected="0">
            <x v="2"/>
          </reference>
          <reference field="5" count="1">
            <x v="2"/>
          </reference>
        </references>
      </pivotArea>
    </format>
    <format dxfId="176">
      <pivotArea dataOnly="0" labelOnly="1" fieldPosition="0">
        <references count="2">
          <reference field="4" count="1" selected="0">
            <x v="3"/>
          </reference>
          <reference field="5" count="1">
            <x v="3"/>
          </reference>
        </references>
      </pivotArea>
    </format>
    <format dxfId="175">
      <pivotArea dataOnly="0" labelOnly="1" fieldPosition="0">
        <references count="2">
          <reference field="4" count="1" selected="0">
            <x v="4"/>
          </reference>
          <reference field="5" count="1">
            <x v="4"/>
          </reference>
        </references>
      </pivotArea>
    </format>
    <format dxfId="174">
      <pivotArea dataOnly="0" labelOnly="1" fieldPosition="0">
        <references count="2">
          <reference field="4" count="1" selected="0">
            <x v="5"/>
          </reference>
          <reference field="5" count="1">
            <x v="5"/>
          </reference>
        </references>
      </pivotArea>
    </format>
    <format dxfId="173">
      <pivotArea dataOnly="0" labelOnly="1" outline="0" fieldPosition="0">
        <references count="1">
          <reference field="4294967294" count="2">
            <x v="0"/>
            <x v="1"/>
          </reference>
        </references>
      </pivotArea>
    </format>
    <format dxfId="172">
      <pivotArea field="4" type="button" dataOnly="0" labelOnly="1" outline="0" axis="axisRow" fieldPosition="0"/>
    </format>
    <format dxfId="171">
      <pivotArea dataOnly="0" labelOnly="1" outline="0" fieldPosition="0">
        <references count="1">
          <reference field="4294967294" count="2">
            <x v="0"/>
            <x v="1"/>
          </reference>
        </references>
      </pivotArea>
    </format>
    <format dxfId="170">
      <pivotArea field="4" type="button" dataOnly="0" labelOnly="1" outline="0" axis="axisRow" fieldPosition="0"/>
    </format>
    <format dxfId="169">
      <pivotArea dataOnly="0" labelOnly="1" outline="0" fieldPosition="0">
        <references count="1">
          <reference field="4294967294" count="2">
            <x v="0"/>
            <x v="1"/>
          </reference>
        </references>
      </pivotArea>
    </format>
    <format dxfId="168">
      <pivotArea outline="0" collapsedLevelsAreSubtotals="1" fieldPosition="0">
        <references count="1">
          <reference field="4294967294" count="1" selected="0">
            <x v="0"/>
          </reference>
        </references>
      </pivotArea>
    </format>
    <format dxfId="167">
      <pivotArea dataOnly="0" labelOnly="1" outline="0" fieldPosition="0">
        <references count="1">
          <reference field="4294967294" count="1">
            <x v="0"/>
          </reference>
        </references>
      </pivotArea>
    </format>
    <format dxfId="166">
      <pivotArea type="all" dataOnly="0" outline="0" fieldPosition="0"/>
    </format>
    <format dxfId="165">
      <pivotArea outline="0" collapsedLevelsAreSubtotals="1" fieldPosition="0"/>
    </format>
    <format dxfId="164">
      <pivotArea field="4" type="button" dataOnly="0" labelOnly="1" outline="0" axis="axisRow" fieldPosition="0"/>
    </format>
    <format dxfId="163">
      <pivotArea dataOnly="0" labelOnly="1" fieldPosition="0">
        <references count="1">
          <reference field="4" count="0"/>
        </references>
      </pivotArea>
    </format>
    <format dxfId="162">
      <pivotArea dataOnly="0" labelOnly="1" grandRow="1" outline="0" fieldPosition="0"/>
    </format>
    <format dxfId="161">
      <pivotArea dataOnly="0" labelOnly="1" fieldPosition="0">
        <references count="2">
          <reference field="4" count="1" selected="0">
            <x v="0"/>
          </reference>
          <reference field="5" count="1">
            <x v="0"/>
          </reference>
        </references>
      </pivotArea>
    </format>
    <format dxfId="160">
      <pivotArea dataOnly="0" labelOnly="1" fieldPosition="0">
        <references count="2">
          <reference field="4" count="1" selected="0">
            <x v="1"/>
          </reference>
          <reference field="5" count="2">
            <x v="1"/>
            <x v="6"/>
          </reference>
        </references>
      </pivotArea>
    </format>
    <format dxfId="159">
      <pivotArea dataOnly="0" labelOnly="1" fieldPosition="0">
        <references count="2">
          <reference field="4" count="1" selected="0">
            <x v="2"/>
          </reference>
          <reference field="5" count="1">
            <x v="2"/>
          </reference>
        </references>
      </pivotArea>
    </format>
    <format dxfId="158">
      <pivotArea dataOnly="0" labelOnly="1" fieldPosition="0">
        <references count="2">
          <reference field="4" count="1" selected="0">
            <x v="3"/>
          </reference>
          <reference field="5" count="1">
            <x v="3"/>
          </reference>
        </references>
      </pivotArea>
    </format>
    <format dxfId="157">
      <pivotArea dataOnly="0" labelOnly="1" fieldPosition="0">
        <references count="2">
          <reference field="4" count="1" selected="0">
            <x v="4"/>
          </reference>
          <reference field="5" count="1">
            <x v="4"/>
          </reference>
        </references>
      </pivotArea>
    </format>
    <format dxfId="156">
      <pivotArea dataOnly="0" labelOnly="1" fieldPosition="0">
        <references count="2">
          <reference field="4" count="1" selected="0">
            <x v="5"/>
          </reference>
          <reference field="5" count="1">
            <x v="5"/>
          </reference>
        </references>
      </pivotArea>
    </format>
    <format dxfId="155">
      <pivotArea dataOnly="0" labelOnly="1" fieldPosition="0">
        <references count="3">
          <reference field="2" count="4">
            <x v="5"/>
            <x v="6"/>
            <x v="7"/>
            <x v="8"/>
          </reference>
          <reference field="4" count="1" selected="0">
            <x v="0"/>
          </reference>
          <reference field="5" count="1" selected="0">
            <x v="0"/>
          </reference>
        </references>
      </pivotArea>
    </format>
    <format dxfId="154">
      <pivotArea dataOnly="0" labelOnly="1" fieldPosition="0">
        <references count="3">
          <reference field="2" count="5">
            <x v="4"/>
            <x v="10"/>
            <x v="13"/>
            <x v="14"/>
            <x v="15"/>
          </reference>
          <reference field="4" count="1" selected="0">
            <x v="1"/>
          </reference>
          <reference field="5" count="1" selected="0">
            <x v="1"/>
          </reference>
        </references>
      </pivotArea>
    </format>
    <format dxfId="153">
      <pivotArea dataOnly="0" labelOnly="1" fieldPosition="0">
        <references count="3">
          <reference field="2" count="3">
            <x v="1"/>
            <x v="3"/>
            <x v="7"/>
          </reference>
          <reference field="4" count="1" selected="0">
            <x v="1"/>
          </reference>
          <reference field="5" count="1" selected="0">
            <x v="6"/>
          </reference>
        </references>
      </pivotArea>
    </format>
    <format dxfId="152">
      <pivotArea dataOnly="0" labelOnly="1" fieldPosition="0">
        <references count="3">
          <reference field="2" count="3">
            <x v="11"/>
            <x v="12"/>
            <x v="16"/>
          </reference>
          <reference field="4" count="1" selected="0">
            <x v="2"/>
          </reference>
          <reference field="5" count="1" selected="0">
            <x v="2"/>
          </reference>
        </references>
      </pivotArea>
    </format>
    <format dxfId="151">
      <pivotArea dataOnly="0" labelOnly="1" fieldPosition="0">
        <references count="3">
          <reference field="2" count="2">
            <x v="9"/>
            <x v="13"/>
          </reference>
          <reference field="4" count="1" selected="0">
            <x v="3"/>
          </reference>
          <reference field="5" count="1" selected="0">
            <x v="3"/>
          </reference>
        </references>
      </pivotArea>
    </format>
    <format dxfId="150">
      <pivotArea dataOnly="0" labelOnly="1" fieldPosition="0">
        <references count="3">
          <reference field="2" count="1">
            <x v="0"/>
          </reference>
          <reference field="4" count="1" selected="0">
            <x v="4"/>
          </reference>
          <reference field="5" count="1" selected="0">
            <x v="4"/>
          </reference>
        </references>
      </pivotArea>
    </format>
    <format dxfId="149">
      <pivotArea dataOnly="0" labelOnly="1" fieldPosition="0">
        <references count="3">
          <reference field="2" count="1">
            <x v="2"/>
          </reference>
          <reference field="4" count="1" selected="0">
            <x v="5"/>
          </reference>
          <reference field="5" count="1" selected="0">
            <x v="5"/>
          </reference>
        </references>
      </pivotArea>
    </format>
    <format dxfId="148">
      <pivotArea dataOnly="0" labelOnly="1" outline="0" fieldPosition="0">
        <references count="1">
          <reference field="4294967294" count="2">
            <x v="0"/>
            <x v="1"/>
          </reference>
        </references>
      </pivotArea>
    </format>
  </formats>
  <pivotTableStyleInfo name="Estilo de tabla dinámica 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13" displayName="Tabla13" ref="A1:AJ40" totalsRowCount="1" headerRowDxfId="73" dataDxfId="72">
  <autoFilter ref="A1:AJ39" xr:uid="{00000000-0009-0000-0100-000002000000}"/>
  <sortState xmlns:xlrd2="http://schemas.microsoft.com/office/spreadsheetml/2017/richdata2" ref="A2:AJ39">
    <sortCondition ref="B1:B39"/>
  </sortState>
  <tableColumns count="36">
    <tableColumn id="1" xr3:uid="{00000000-0010-0000-0000-000001000000}" name="CÓDIGO" dataDxfId="71" totalsRowDxfId="70"/>
    <tableColumn id="23" xr3:uid="{00000000-0010-0000-0000-000017000000}" name="CI" dataDxfId="69" totalsRowDxfId="68"/>
    <tableColumn id="36" xr3:uid="{00000000-0010-0000-0000-000024000000}" name="CI Y DESCRIPCIÓN" dataDxfId="67" totalsRowDxfId="66"/>
    <tableColumn id="11" xr3:uid="{00000000-0010-0000-0000-00000B000000}" name="ÁMBITO" dataDxfId="65" totalsRowDxfId="64"/>
    <tableColumn id="35" xr3:uid="{00000000-0010-0000-0000-000023000000}" name="CONSELLERIA (incluye SPI)" dataDxfId="63" totalsRowDxfId="62"/>
    <tableColumn id="2" xr3:uid="{00000000-0010-0000-0000-000002000000}" name="CONSELLERIA / SPI AUTONÓMICO" dataDxfId="61" totalsRowDxfId="60"/>
    <tableColumn id="3" xr3:uid="{00000000-0010-0000-0000-000003000000}" name="CONVOCATORIA" dataDxfId="59" totalsRowDxfId="58" dataCellStyle="Hipervínculo"/>
    <tableColumn id="20" xr3:uid="{00000000-0010-0000-0000-000014000000}" name="MODIFICACIÓN" dataDxfId="57" totalsRowDxfId="56" dataCellStyle="Hipervínculo"/>
    <tableColumn id="13" xr3:uid="{00000000-0010-0000-0000-00000D000000}" name="AYUDA/PRÉSTAMO" dataDxfId="55" totalsRowDxfId="54" dataCellStyle="Hipervínculo"/>
    <tableColumn id="4" xr3:uid="{00000000-0010-0000-0000-000004000000}" name="OBJETO" dataDxfId="53" totalsRowDxfId="52"/>
    <tableColumn id="22" xr3:uid="{00000000-0010-0000-0000-000016000000}" name="BENEFICIARIOS" dataDxfId="51" totalsRowDxfId="50"/>
    <tableColumn id="33" xr3:uid="{00000000-0010-0000-0000-000021000000}" name="EELL" dataDxfId="49" totalsRowDxfId="48"/>
    <tableColumn id="5" xr3:uid="{00000000-0010-0000-0000-000005000000}" name="DETALLE BENEFICIARIOS" dataDxfId="47" totalsRowDxfId="46"/>
    <tableColumn id="6" xr3:uid="{00000000-0010-0000-0000-000006000000}" name="BASES REGULADORAS" dataDxfId="45" totalsRowDxfId="44" dataCellStyle="Hipervínculo"/>
    <tableColumn id="32" xr3:uid="{00000000-0010-0000-0000-000020000000}" name="MODIFICACIÓN BASES REGULADORAS" dataDxfId="43" totalsRowDxfId="42" dataCellStyle="Hipervínculo"/>
    <tableColumn id="7" xr3:uid="{00000000-0010-0000-0000-000007000000}" name="CUANTÍA MÁXIMA_x000a_CONVOCATORIA" dataDxfId="41" totalsRowDxfId="40" dataCellStyle="Moneda"/>
    <tableColumn id="14" xr3:uid="{00000000-0010-0000-0000-00000E000000}" name="CUANTÍA MÁXIMA_x000a_PRTR (€)" totalsRowFunction="sum" dataDxfId="39" totalsRowDxfId="38" dataCellStyle="Moneda">
      <calculatedColumnFormula>+Tabla13[[#This Row],[CUANTÍA MÁXIMA
CONVOCATORIA]]</calculatedColumnFormula>
    </tableColumn>
    <tableColumn id="34" xr3:uid="{00000000-0010-0000-0000-000022000000}" name="CUANTÍA MÁXIMA_x000a_PRTR (M€)" totalsRowFunction="sum" dataDxfId="37" totalsRowDxfId="36" dataCellStyle="Moneda">
      <calculatedColumnFormula>Tabla13[[#This Row],[CUANTÍA MÁXIMA
PRTR (€)]]/1000000</calculatedColumnFormula>
    </tableColumn>
    <tableColumn id="16" xr3:uid="{00000000-0010-0000-0000-000010000000}" name="FECHA INICIO CONVOCATORIA" dataDxfId="35" totalsRowDxfId="34" dataCellStyle="Moneda"/>
    <tableColumn id="8" xr3:uid="{00000000-0010-0000-0000-000008000000}" name="FECHA FIN DE PLAZO" dataDxfId="33" totalsRowDxfId="32"/>
    <tableColumn id="12" xr3:uid="{00000000-0010-0000-0000-00000C000000}" name="SITUACIÓN ACTUAL" dataDxfId="31" totalsRowDxfId="30" dataCellStyle="Hipervínculo">
      <calculatedColumnFormula>IF(Tabla13[[#This Row],[FECHA INICIO CONVOCATORIA]]&gt;TODAY(),"PRÓXIMAMENTE", IF(AND($AK$1&lt;Tabla13[[#This Row],[FECHA FIN DE PLAZO]]+1,$AK$1&gt;Tabla13[[#This Row],[FECHA INICIO CONVOCATORIA]]),"abierta","cerrada"))</calculatedColumnFormula>
    </tableColumn>
    <tableColumn id="9" xr3:uid="{00000000-0010-0000-0000-000009000000}" name="COMPONENTE " dataDxfId="29" totalsRowDxfId="28"/>
    <tableColumn id="18" xr3:uid="{00000000-0010-0000-0000-000012000000}" name="INVERSIÓN" dataDxfId="27" totalsRowDxfId="26"/>
    <tableColumn id="17" xr3:uid="{00000000-0010-0000-0000-000011000000}" name="LINEA" dataDxfId="25" totalsRowDxfId="24"/>
    <tableColumn id="10" xr3:uid="{00000000-0010-0000-0000-00000A000000}" name="POLÍTICA PALANCA" dataDxfId="23" totalsRowDxfId="22"/>
    <tableColumn id="15" xr3:uid="{00000000-0010-0000-0000-00000F000000}" name="AGE/GVA" dataDxfId="21" totalsRowDxfId="20"/>
    <tableColumn id="24" xr3:uid="{00000000-0010-0000-0000-000018000000}" name="PERTE" dataDxfId="19" totalsRowDxfId="18"/>
    <tableColumn id="21" xr3:uid="{00000000-0010-0000-0000-000015000000}" name="FECHA DE LA ÚLTIMA MODIFICACIÓN" dataDxfId="17" totalsRowDxfId="16"/>
    <tableColumn id="19" xr3:uid="{00000000-0010-0000-0000-000013000000}" name="CODIGO APLICACIÓN OVR" dataDxfId="15" totalsRowDxfId="14"/>
    <tableColumn id="28" xr3:uid="{00000000-0010-0000-0000-00001C000000}" name="Anualidad 2021" dataDxfId="13" totalsRowDxfId="12"/>
    <tableColumn id="27" xr3:uid="{00000000-0010-0000-0000-00001B000000}" name="Anualidad 2022" dataDxfId="11" totalsRowDxfId="10"/>
    <tableColumn id="26" xr3:uid="{00000000-0010-0000-0000-00001A000000}" name="Anualidad 2023" dataDxfId="9" totalsRowDxfId="8"/>
    <tableColumn id="31" xr3:uid="{00000000-0010-0000-0000-00001F000000}" name="Anualidad 2024" dataDxfId="7" totalsRowDxfId="6"/>
    <tableColumn id="30" xr3:uid="{00000000-0010-0000-0000-00001E000000}" name="Anualidad 2025" dataDxfId="5" totalsRowDxfId="4"/>
    <tableColumn id="29" xr3:uid="{00000000-0010-0000-0000-00001D000000}" name="Anualidad 2026" dataDxfId="3" totalsRowDxfId="2"/>
    <tableColumn id="25" xr3:uid="{00000000-0010-0000-0000-000019000000}" name="Total anualidades" dataDxfId="1" totalsRowDxfId="0"/>
  </tableColumns>
  <tableStyleInfo name="TableStyleMedium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6" Type="http://schemas.openxmlformats.org/officeDocument/2006/relationships/hyperlink" Target="https://dogv.gva.es/datos/2021/12/29/pdf/2021_13001.pdf" TargetMode="External"/><Relationship Id="rId21" Type="http://schemas.openxmlformats.org/officeDocument/2006/relationships/hyperlink" Target="https://dogv.gva.es/datos/2021/12/28/pdf/2021_12904.pdf" TargetMode="External"/><Relationship Id="rId42" Type="http://schemas.openxmlformats.org/officeDocument/2006/relationships/hyperlink" Target="https://www.boe.es/boe/dias/2021/11/17/pdfs/BOE-A-2021-18811.pdf" TargetMode="External"/><Relationship Id="rId47" Type="http://schemas.openxmlformats.org/officeDocument/2006/relationships/hyperlink" Target="https://dogv.gva.es/datos/2022/04/11/pdf/2022_3157.pdf" TargetMode="External"/><Relationship Id="rId63" Type="http://schemas.openxmlformats.org/officeDocument/2006/relationships/hyperlink" Target="https://www.boe.es/boe/dias/2021/11/03/pdfs/BOE-A-2021-17912.pdf" TargetMode="External"/><Relationship Id="rId68" Type="http://schemas.openxmlformats.org/officeDocument/2006/relationships/hyperlink" Target="https://boe.es/boe/dias/2022/05/18/pdfs/BOE-A-2022-8122.pdf" TargetMode="External"/><Relationship Id="rId84" Type="http://schemas.openxmlformats.org/officeDocument/2006/relationships/hyperlink" Target="https://dogv.gva.es/datos/2022/05/02/pdf/2022_3679.pdf" TargetMode="External"/><Relationship Id="rId89" Type="http://schemas.openxmlformats.org/officeDocument/2006/relationships/hyperlink" Target="https://dogv.gva.es/datos/2022/06/22/pdf/2022_5826.pdf" TargetMode="External"/><Relationship Id="rId16" Type="http://schemas.openxmlformats.org/officeDocument/2006/relationships/hyperlink" Target="https://dogv.gva.es/datos/2021/10/27/pdf/2021_10812.pdf" TargetMode="External"/><Relationship Id="rId11" Type="http://schemas.openxmlformats.org/officeDocument/2006/relationships/hyperlink" Target="https://dogv.gva.es/datos/2021/10/04/pdf/2021_9892.pdf" TargetMode="External"/><Relationship Id="rId32" Type="http://schemas.openxmlformats.org/officeDocument/2006/relationships/hyperlink" Target="https://dogv.gva.es/datos/2021/12/29/pdf/2021_13080.pdf" TargetMode="External"/><Relationship Id="rId37" Type="http://schemas.openxmlformats.org/officeDocument/2006/relationships/hyperlink" Target="https://dogv.gva.es/datos/2022/01/14/pdf/2022_183.pdf" TargetMode="External"/><Relationship Id="rId53" Type="http://schemas.openxmlformats.org/officeDocument/2006/relationships/hyperlink" Target="https://dogv.gva.es/datos/2022/05/02/pdf/2022_3632.pdf" TargetMode="External"/><Relationship Id="rId58" Type="http://schemas.openxmlformats.org/officeDocument/2006/relationships/hyperlink" Target="https://www.boe.es/boe/dias/2021/11/03/pdfs/BOE-A-2021-17911.pdf" TargetMode="External"/><Relationship Id="rId74" Type="http://schemas.openxmlformats.org/officeDocument/2006/relationships/hyperlink" Target="https://dogv.gva.es/datos/2022/05/31/pdf/2022_4755.pdf" TargetMode="External"/><Relationship Id="rId79" Type="http://schemas.openxmlformats.org/officeDocument/2006/relationships/hyperlink" Target="https://dogv.gva.es/datos/2021/12/29/pdf/2021_13017.pdf" TargetMode="External"/><Relationship Id="rId5" Type="http://schemas.openxmlformats.org/officeDocument/2006/relationships/hyperlink" Target="https://www.boe.es/boe/dias/2021/04/14/pdfs/BOE-A-2021-5869.pdf" TargetMode="External"/><Relationship Id="rId90" Type="http://schemas.openxmlformats.org/officeDocument/2006/relationships/printerSettings" Target="../printerSettings/printerSettings3.bin"/><Relationship Id="rId22" Type="http://schemas.openxmlformats.org/officeDocument/2006/relationships/hyperlink" Target="https://dogv.gva.es/datos/2021/12/28/pdf/2021_12904.pdf" TargetMode="External"/><Relationship Id="rId27" Type="http://schemas.openxmlformats.org/officeDocument/2006/relationships/hyperlink" Target="https://dogv.gva.es/datos/2021/12/29/pdf/2021_13036.pdf" TargetMode="External"/><Relationship Id="rId43" Type="http://schemas.openxmlformats.org/officeDocument/2006/relationships/hyperlink" Target="https://dogv.gva.es/datos/2022/03/31/pdf/2022_2671.pdf" TargetMode="External"/><Relationship Id="rId48" Type="http://schemas.openxmlformats.org/officeDocument/2006/relationships/hyperlink" Target="https://dogv.gva.es/datos/2022/04/11/pdf/2022_3157.pdf" TargetMode="External"/><Relationship Id="rId64" Type="http://schemas.openxmlformats.org/officeDocument/2006/relationships/hyperlink" Target="https://dogv.gva.es/datos/2022/05/03/pdf/2022_3790.pdf" TargetMode="External"/><Relationship Id="rId69" Type="http://schemas.openxmlformats.org/officeDocument/2006/relationships/hyperlink" Target="https://boe.es/boe/dias/2022/05/18/pdfs/BOE-A-2022-8122.pdf" TargetMode="External"/><Relationship Id="rId8" Type="http://schemas.openxmlformats.org/officeDocument/2006/relationships/hyperlink" Target="https://innova.gva.es/documents/161863198/174205581/Convocatoria+Expr.+Int.+Ciencias+Marinas/" TargetMode="External"/><Relationship Id="rId51" Type="http://schemas.openxmlformats.org/officeDocument/2006/relationships/hyperlink" Target="https://dogv.gva.es/datos/2022/05/02/pdf/2022_3658.pdf" TargetMode="External"/><Relationship Id="rId72" Type="http://schemas.openxmlformats.org/officeDocument/2006/relationships/hyperlink" Target="https://dogv.gva.es/datos/2021/12/29/pdf/2021_12947.pdf" TargetMode="External"/><Relationship Id="rId80" Type="http://schemas.openxmlformats.org/officeDocument/2006/relationships/hyperlink" Target="https://dogv.gva.es/datos/2021/12/29/pdf/2021_13030.pdf" TargetMode="External"/><Relationship Id="rId85" Type="http://schemas.openxmlformats.org/officeDocument/2006/relationships/hyperlink" Target="https://dogv.gva.es/datos/2022/05/02/pdf/2022_3679.pdf" TargetMode="External"/><Relationship Id="rId93" Type="http://schemas.openxmlformats.org/officeDocument/2006/relationships/comments" Target="../comments1.xml"/><Relationship Id="rId3" Type="http://schemas.openxmlformats.org/officeDocument/2006/relationships/hyperlink" Target="https://dogv.gva.es/datos/2020/12/15/pdf/2020_10707.pdf" TargetMode="External"/><Relationship Id="rId12" Type="http://schemas.openxmlformats.org/officeDocument/2006/relationships/hyperlink" Target="https://www.boe.es/boe/dias/2021/06/30/pdfs/BOE-A-2021-10824.pdf" TargetMode="External"/><Relationship Id="rId17" Type="http://schemas.openxmlformats.org/officeDocument/2006/relationships/hyperlink" Target="https://dogv.gva.es/datos/2021/11/18/pdf/2021_11564.pdf" TargetMode="External"/><Relationship Id="rId25" Type="http://schemas.openxmlformats.org/officeDocument/2006/relationships/hyperlink" Target="https://dogv.gva.es/datos/2021/12/29/pdf/2021_12937.pdf" TargetMode="External"/><Relationship Id="rId33" Type="http://schemas.openxmlformats.org/officeDocument/2006/relationships/hyperlink" Target="https://dogv.gva.es/datos/2021/12/29/pdf/2021_13045.pdf" TargetMode="External"/><Relationship Id="rId38" Type="http://schemas.openxmlformats.org/officeDocument/2006/relationships/hyperlink" Target="https://dogv.gva.es/datos/2022/01/27/pdf/2022_574.pdf" TargetMode="External"/><Relationship Id="rId46" Type="http://schemas.openxmlformats.org/officeDocument/2006/relationships/hyperlink" Target="https://www.boe.es/boe/dias/2021/10/06/pdfs/BOE-A-2021-16233.pdf" TargetMode="External"/><Relationship Id="rId59" Type="http://schemas.openxmlformats.org/officeDocument/2006/relationships/hyperlink" Target="https://www.boe.es/boe/dias/2021/11/03/pdfs/BOE-A-2021-17911.pdf" TargetMode="External"/><Relationship Id="rId67" Type="http://schemas.openxmlformats.org/officeDocument/2006/relationships/hyperlink" Target="https://boe.es/boe/dias/2022/05/18/pdfs/BOE-A-2022-8122.pdf" TargetMode="External"/><Relationship Id="rId20" Type="http://schemas.openxmlformats.org/officeDocument/2006/relationships/hyperlink" Target="https://dogv.gva.es/datos/2021/12/14/pdf/2021_12400.pdf" TargetMode="External"/><Relationship Id="rId41" Type="http://schemas.openxmlformats.org/officeDocument/2006/relationships/hyperlink" Target="https://dogv.gva.es/datos/2022/03/31/pdf/2022_2671.pdf" TargetMode="External"/><Relationship Id="rId54" Type="http://schemas.openxmlformats.org/officeDocument/2006/relationships/hyperlink" Target="https://www.boe.es/boe/dias/2021/11/03/pdfs/BOE-A-2021-17912.pdf" TargetMode="External"/><Relationship Id="rId62" Type="http://schemas.openxmlformats.org/officeDocument/2006/relationships/hyperlink" Target="https://dogv.gva.es/datos/2022/05/02/pdf/2022_3737.pdf" TargetMode="External"/><Relationship Id="rId70" Type="http://schemas.openxmlformats.org/officeDocument/2006/relationships/hyperlink" Target="https://dogv.gva.es/datos/2022/05/20/pdf/2022_4387.pdf" TargetMode="External"/><Relationship Id="rId75" Type="http://schemas.openxmlformats.org/officeDocument/2006/relationships/hyperlink" Target="https://dogv.gva.es/datos/2022/06/06/pdf/2022_5129.pdf" TargetMode="External"/><Relationship Id="rId83" Type="http://schemas.openxmlformats.org/officeDocument/2006/relationships/hyperlink" Target="https://dogv.gva.es/datos/2022/06/14/pdf/2022_5376.pdf" TargetMode="External"/><Relationship Id="rId88" Type="http://schemas.openxmlformats.org/officeDocument/2006/relationships/hyperlink" Target="https://dogv.gva.es/datos/2022/06/22/pdf/2022_5826.pdf" TargetMode="External"/><Relationship Id="rId91" Type="http://schemas.openxmlformats.org/officeDocument/2006/relationships/vmlDrawing" Target="../drawings/vmlDrawing1.vml"/><Relationship Id="rId1" Type="http://schemas.openxmlformats.org/officeDocument/2006/relationships/hyperlink" Target="https://dogv.gva.es/datos/2021/07/19/pdf/2021_7785.pdf" TargetMode="External"/><Relationship Id="rId6" Type="http://schemas.openxmlformats.org/officeDocument/2006/relationships/hyperlink" Target="https://www.boe.es/boe/dias/2021/04/14/pdfs/BOE-A-2021-5869.pdf" TargetMode="External"/><Relationship Id="rId15" Type="http://schemas.openxmlformats.org/officeDocument/2006/relationships/hyperlink" Target="https://www.boe.es/boe/dias/2021/06/30/pdfs/BOE-A-2021-10824.pdf" TargetMode="External"/><Relationship Id="rId23" Type="http://schemas.openxmlformats.org/officeDocument/2006/relationships/hyperlink" Target="https://dogv.gva.es/datos/2021/12/29/pdf/2021_12934.pdf" TargetMode="External"/><Relationship Id="rId28" Type="http://schemas.openxmlformats.org/officeDocument/2006/relationships/hyperlink" Target="https://dogv.gva.es/datos/2021/12/29/pdf/2021_13017.pdf" TargetMode="External"/><Relationship Id="rId36" Type="http://schemas.openxmlformats.org/officeDocument/2006/relationships/hyperlink" Target="https://dogv.gva.es/datos/2022/01/07/pdf/2021_13145.pdf" TargetMode="External"/><Relationship Id="rId49" Type="http://schemas.openxmlformats.org/officeDocument/2006/relationships/hyperlink" Target="https://dogv.gva.es/datos/2022/04/19/pdf/2022_3192.pdf" TargetMode="External"/><Relationship Id="rId57" Type="http://schemas.openxmlformats.org/officeDocument/2006/relationships/hyperlink" Target="https://www.boe.es/boe/dias/2021/11/03/pdfs/BOE-A-2021-17911.pdf" TargetMode="External"/><Relationship Id="rId10" Type="http://schemas.openxmlformats.org/officeDocument/2006/relationships/hyperlink" Target="https://dogv.gva.es/datos/2021/09/01/pdf/2021_8118.pdf" TargetMode="External"/><Relationship Id="rId31" Type="http://schemas.openxmlformats.org/officeDocument/2006/relationships/hyperlink" Target="https://dogv.gva.es/datos/2021/12/29/pdf/2021_13024.pdf" TargetMode="External"/><Relationship Id="rId44" Type="http://schemas.openxmlformats.org/officeDocument/2006/relationships/hyperlink" Target="https://www.boe.es/boe/dias/2021/11/17/pdfs/BOE-A-2021-18811.pdf" TargetMode="External"/><Relationship Id="rId52" Type="http://schemas.openxmlformats.org/officeDocument/2006/relationships/hyperlink" Target="https://www.boe.es/boe/dias/2021/11/03/pdfs/BOE-A-2021-17911.pdf" TargetMode="External"/><Relationship Id="rId60" Type="http://schemas.openxmlformats.org/officeDocument/2006/relationships/hyperlink" Target="https://dogv.gva.es/datos/2022/05/02/pdf/2022_3735.pdf" TargetMode="External"/><Relationship Id="rId65" Type="http://schemas.openxmlformats.org/officeDocument/2006/relationships/hyperlink" Target="https://dogv.gva.es/datos/2022/05/18/pdf/2022_4187.pdf" TargetMode="External"/><Relationship Id="rId73" Type="http://schemas.openxmlformats.org/officeDocument/2006/relationships/hyperlink" Target="https://dogv.gva.es/datos/2022/05/27/pdf/2022_4133.pdf" TargetMode="External"/><Relationship Id="rId78" Type="http://schemas.openxmlformats.org/officeDocument/2006/relationships/hyperlink" Target="https://dogv.gva.es/datos/2022/06/06/pdf/2022_5059.pdf" TargetMode="External"/><Relationship Id="rId81" Type="http://schemas.openxmlformats.org/officeDocument/2006/relationships/hyperlink" Target="https://dogv.gva.es/datos/2022/06/08/pdf/2022_5144.pdf" TargetMode="External"/><Relationship Id="rId86" Type="http://schemas.openxmlformats.org/officeDocument/2006/relationships/hyperlink" Target="https://dogv.gva.es/datos/2022/06/16/pdf/2022_5663.pdf" TargetMode="External"/><Relationship Id="rId4" Type="http://schemas.openxmlformats.org/officeDocument/2006/relationships/hyperlink" Target="https://dogv.gva.es/datos/2021/07/29/pdf/2021_8200.pdf" TargetMode="External"/><Relationship Id="rId9" Type="http://schemas.openxmlformats.org/officeDocument/2006/relationships/hyperlink" Target="https://dogv.gva.es/datos/2021/09/01/pdf/2021_8046.pdf" TargetMode="External"/><Relationship Id="rId13" Type="http://schemas.openxmlformats.org/officeDocument/2006/relationships/hyperlink" Target="https://dogv.gva.es/datos/2021/10/07/pdf/2021_10061.pdf" TargetMode="External"/><Relationship Id="rId18" Type="http://schemas.openxmlformats.org/officeDocument/2006/relationships/hyperlink" Target="https://www.boe.es/boe/dias/2021/04/14/pdfs/BOE-A-2021-5869.pdf" TargetMode="External"/><Relationship Id="rId39" Type="http://schemas.openxmlformats.org/officeDocument/2006/relationships/hyperlink" Target="https://www.boe.es/boe/dias/2021/08/04/pdfs/BOE-A-2021-13268.pdf" TargetMode="External"/><Relationship Id="rId34" Type="http://schemas.openxmlformats.org/officeDocument/2006/relationships/hyperlink" Target="https://dogv.gva.es/datos/2022/01/05/pdf/2021_13234.pdf" TargetMode="External"/><Relationship Id="rId50" Type="http://schemas.openxmlformats.org/officeDocument/2006/relationships/hyperlink" Target="https://dogv.gva.es/datos/2022/04/19/pdf/2022_3189.pdf" TargetMode="External"/><Relationship Id="rId55" Type="http://schemas.openxmlformats.org/officeDocument/2006/relationships/hyperlink" Target="https://dogv.gva.es/datos/2022/03/31/pdf/2022_2671.pdf" TargetMode="External"/><Relationship Id="rId76" Type="http://schemas.openxmlformats.org/officeDocument/2006/relationships/hyperlink" Target="https://dogv.gva.es/datos/2022/06/06/pdf/2022_5059.pdf" TargetMode="External"/><Relationship Id="rId7" Type="http://schemas.openxmlformats.org/officeDocument/2006/relationships/hyperlink" Target="https://innova.gva.es/documents/161863198/174205581/Convocatoria+Expr.+Int.+Ciencias+Marinas/" TargetMode="External"/><Relationship Id="rId71" Type="http://schemas.openxmlformats.org/officeDocument/2006/relationships/hyperlink" Target="https://dogv.gva.es/datos/2022/05/27/pdf/2022_4133.pdf" TargetMode="External"/><Relationship Id="rId92" Type="http://schemas.openxmlformats.org/officeDocument/2006/relationships/table" Target="../tables/table1.xml"/><Relationship Id="rId2" Type="http://schemas.openxmlformats.org/officeDocument/2006/relationships/hyperlink" Target="https://www.boe.es/boe/dias/2020/08/06/pdfs/BOE-A-2020-9273.pdf" TargetMode="External"/><Relationship Id="rId29" Type="http://schemas.openxmlformats.org/officeDocument/2006/relationships/hyperlink" Target="https://dogv.gva.es/datos/2021/12/29/pdf/2021_13030.pdf" TargetMode="External"/><Relationship Id="rId24" Type="http://schemas.openxmlformats.org/officeDocument/2006/relationships/hyperlink" Target="https://dogv.gva.es/datos/2021/12/29/pdf/2021_12939.pdf" TargetMode="External"/><Relationship Id="rId40" Type="http://schemas.openxmlformats.org/officeDocument/2006/relationships/hyperlink" Target="https://dogv.gva.es/datos/2022/02/02/pdf/2022_777.pdf" TargetMode="External"/><Relationship Id="rId45" Type="http://schemas.openxmlformats.org/officeDocument/2006/relationships/hyperlink" Target="https://dogv.gva.es/datos/2022/04/04/pdf/2022_2778.pdf" TargetMode="External"/><Relationship Id="rId66" Type="http://schemas.openxmlformats.org/officeDocument/2006/relationships/hyperlink" Target="https://dogv.gva.es/datos/2022/05/02/pdf/2022_3737.pdf" TargetMode="External"/><Relationship Id="rId87" Type="http://schemas.openxmlformats.org/officeDocument/2006/relationships/hyperlink" Target="https://dogv.gva.es/datos/2022/06/16/pdf/2022_5654.pdf" TargetMode="External"/><Relationship Id="rId61" Type="http://schemas.openxmlformats.org/officeDocument/2006/relationships/hyperlink" Target="https://dogv.gva.es/datos/2022/05/02/pdf/2022_3736.pdf" TargetMode="External"/><Relationship Id="rId82" Type="http://schemas.openxmlformats.org/officeDocument/2006/relationships/hyperlink" Target="https://dogv.gva.es/datos/2022/06/08/pdf/2022_5144.pdf" TargetMode="External"/><Relationship Id="rId19" Type="http://schemas.openxmlformats.org/officeDocument/2006/relationships/hyperlink" Target="https://www.boe.es/boe/dias/2021/06/30/pdfs/BOE-A-2021-10824.pdf" TargetMode="External"/><Relationship Id="rId14" Type="http://schemas.openxmlformats.org/officeDocument/2006/relationships/hyperlink" Target="https://dogv.gva.es/datos/2021/10/25/pdf/2021_10655.pdf" TargetMode="External"/><Relationship Id="rId30" Type="http://schemas.openxmlformats.org/officeDocument/2006/relationships/hyperlink" Target="https://dogv.gva.es/datos/2021/12/29/pdf/2021_12822.pdf" TargetMode="External"/><Relationship Id="rId35" Type="http://schemas.openxmlformats.org/officeDocument/2006/relationships/hyperlink" Target="https://dogv.gva.es/datos/2022/01/05/pdf/2021_13225.pdf" TargetMode="External"/><Relationship Id="rId56" Type="http://schemas.openxmlformats.org/officeDocument/2006/relationships/hyperlink" Target="https://www.boe.es/boe/dias/2021/11/17/pdfs/BOE-A-2021-18811.pdf" TargetMode="External"/><Relationship Id="rId77" Type="http://schemas.openxmlformats.org/officeDocument/2006/relationships/hyperlink" Target="https://dogv.gva.es/datos/2022/06/06/pdf/2022_5129.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C48"/>
  <sheetViews>
    <sheetView workbookViewId="0">
      <selection activeCell="E9" sqref="E9"/>
    </sheetView>
  </sheetViews>
  <sheetFormatPr baseColWidth="10" defaultRowHeight="15"/>
  <cols>
    <col min="1" max="1" width="97.5703125" style="150" customWidth="1"/>
    <col min="2" max="2" width="16.7109375" style="2" customWidth="1"/>
    <col min="3" max="3" width="16.7109375" style="150" bestFit="1" customWidth="1"/>
    <col min="4" max="16384" width="11.42578125" style="150"/>
  </cols>
  <sheetData>
    <row r="3" spans="1:3" s="2" customFormat="1" ht="47.25" customHeight="1">
      <c r="A3" s="137" t="s">
        <v>879</v>
      </c>
      <c r="B3" s="2" t="s">
        <v>880</v>
      </c>
      <c r="C3" s="2" t="s">
        <v>877</v>
      </c>
    </row>
    <row r="4" spans="1:3">
      <c r="A4" s="3" t="s">
        <v>98</v>
      </c>
      <c r="B4" s="104">
        <v>10</v>
      </c>
      <c r="C4" s="151">
        <v>61.26975418</v>
      </c>
    </row>
    <row r="5" spans="1:3">
      <c r="A5" s="3" t="s">
        <v>884</v>
      </c>
      <c r="B5" s="104">
        <v>2</v>
      </c>
      <c r="C5" s="151">
        <v>2.2025199999999998</v>
      </c>
    </row>
    <row r="6" spans="1:3">
      <c r="A6" s="3" t="s">
        <v>885</v>
      </c>
      <c r="B6" s="104">
        <v>4</v>
      </c>
      <c r="C6" s="151">
        <v>2.8971800000000001</v>
      </c>
    </row>
    <row r="7" spans="1:3" ht="30">
      <c r="A7" s="3" t="s">
        <v>1082</v>
      </c>
      <c r="B7" s="104">
        <v>1</v>
      </c>
      <c r="C7" s="151">
        <v>16.57278165</v>
      </c>
    </row>
    <row r="8" spans="1:3" ht="30">
      <c r="A8" s="3" t="s">
        <v>901</v>
      </c>
      <c r="B8" s="104">
        <v>3</v>
      </c>
      <c r="C8" s="151">
        <v>39.597272529999998</v>
      </c>
    </row>
    <row r="9" spans="1:3">
      <c r="A9" s="3" t="s">
        <v>97</v>
      </c>
      <c r="B9" s="104">
        <v>16</v>
      </c>
      <c r="C9" s="151">
        <v>237.08688995999998</v>
      </c>
    </row>
    <row r="10" spans="1:3" ht="45">
      <c r="A10" s="3" t="s">
        <v>1062</v>
      </c>
      <c r="B10" s="104">
        <v>3</v>
      </c>
      <c r="C10" s="151">
        <v>41.566589</v>
      </c>
    </row>
    <row r="11" spans="1:3">
      <c r="A11" s="3" t="s">
        <v>1066</v>
      </c>
      <c r="B11" s="104">
        <v>1</v>
      </c>
      <c r="C11" s="151">
        <v>25.9</v>
      </c>
    </row>
    <row r="12" spans="1:3">
      <c r="A12" s="3" t="s">
        <v>1067</v>
      </c>
      <c r="B12" s="104">
        <v>1</v>
      </c>
      <c r="C12" s="151">
        <v>3.06793</v>
      </c>
    </row>
    <row r="13" spans="1:3" ht="30">
      <c r="A13" s="3" t="s">
        <v>1082</v>
      </c>
      <c r="B13" s="104">
        <v>2</v>
      </c>
      <c r="C13" s="151">
        <v>48.724018000000001</v>
      </c>
    </row>
    <row r="14" spans="1:3">
      <c r="A14" s="3" t="s">
        <v>930</v>
      </c>
      <c r="B14" s="104">
        <v>1</v>
      </c>
      <c r="C14" s="151">
        <v>19.100000000000001</v>
      </c>
    </row>
    <row r="15" spans="1:3">
      <c r="A15" s="3" t="s">
        <v>945</v>
      </c>
      <c r="B15" s="104">
        <v>2</v>
      </c>
      <c r="C15" s="151">
        <v>38.200000000000003</v>
      </c>
    </row>
    <row r="16" spans="1:3" ht="30">
      <c r="A16" s="3" t="s">
        <v>946</v>
      </c>
      <c r="B16" s="104">
        <v>1</v>
      </c>
      <c r="C16" s="151">
        <v>5.0308599999999997</v>
      </c>
    </row>
    <row r="17" spans="1:3">
      <c r="A17" s="3" t="s">
        <v>948</v>
      </c>
      <c r="B17" s="104">
        <v>5</v>
      </c>
      <c r="C17" s="151">
        <v>55.497492960000002</v>
      </c>
    </row>
    <row r="18" spans="1:3">
      <c r="A18" s="3" t="s">
        <v>95</v>
      </c>
      <c r="B18" s="104">
        <v>5</v>
      </c>
      <c r="C18" s="151">
        <v>6.2939349699999996</v>
      </c>
    </row>
    <row r="19" spans="1:3">
      <c r="A19" s="3" t="s">
        <v>933</v>
      </c>
      <c r="B19" s="104">
        <v>3</v>
      </c>
      <c r="C19" s="151">
        <v>0.86499999999999999</v>
      </c>
    </row>
    <row r="20" spans="1:3" ht="30">
      <c r="A20" s="3" t="s">
        <v>936</v>
      </c>
      <c r="B20" s="104">
        <v>1</v>
      </c>
      <c r="C20" s="151">
        <v>2.3048272999999999</v>
      </c>
    </row>
    <row r="21" spans="1:3">
      <c r="A21" s="3" t="s">
        <v>953</v>
      </c>
      <c r="B21" s="104">
        <v>1</v>
      </c>
      <c r="C21" s="151">
        <v>3.1241076699999999</v>
      </c>
    </row>
    <row r="22" spans="1:3">
      <c r="A22" s="3" t="s">
        <v>101</v>
      </c>
      <c r="B22" s="104">
        <v>2</v>
      </c>
      <c r="C22" s="151">
        <v>9.7817729999999994</v>
      </c>
    </row>
    <row r="23" spans="1:3">
      <c r="A23" s="3" t="s">
        <v>913</v>
      </c>
      <c r="B23" s="104">
        <v>1</v>
      </c>
      <c r="C23" s="151">
        <v>0</v>
      </c>
    </row>
    <row r="24" spans="1:3">
      <c r="A24" s="3" t="s">
        <v>945</v>
      </c>
      <c r="B24" s="104">
        <v>1</v>
      </c>
      <c r="C24" s="151">
        <v>9.7817729999999994</v>
      </c>
    </row>
    <row r="25" spans="1:3">
      <c r="A25" s="3" t="s">
        <v>94</v>
      </c>
      <c r="B25" s="104">
        <v>3</v>
      </c>
      <c r="C25" s="151">
        <v>55.964313000000004</v>
      </c>
    </row>
    <row r="26" spans="1:3" ht="30">
      <c r="A26" s="3" t="s">
        <v>883</v>
      </c>
      <c r="B26" s="104">
        <v>3</v>
      </c>
      <c r="C26" s="151">
        <v>55.964313000000004</v>
      </c>
    </row>
    <row r="27" spans="1:3">
      <c r="A27" s="3" t="s">
        <v>99</v>
      </c>
      <c r="B27" s="104">
        <v>2</v>
      </c>
      <c r="C27" s="151">
        <v>40.873090000000005</v>
      </c>
    </row>
    <row r="28" spans="1:3">
      <c r="A28" s="3" t="s">
        <v>1064</v>
      </c>
      <c r="B28" s="104">
        <v>2</v>
      </c>
      <c r="C28" s="151">
        <v>40.873090000000005</v>
      </c>
    </row>
    <row r="29" spans="1:3">
      <c r="A29" s="3" t="s">
        <v>873</v>
      </c>
      <c r="B29" s="104">
        <v>38</v>
      </c>
      <c r="C29" s="151">
        <v>411.26975510999989</v>
      </c>
    </row>
    <row r="30" spans="1:3">
      <c r="A30" s="54"/>
      <c r="B30" s="54"/>
      <c r="C30" s="54"/>
    </row>
    <row r="31" spans="1:3">
      <c r="A31" s="54"/>
      <c r="B31" s="54"/>
      <c r="C31" s="54"/>
    </row>
    <row r="32" spans="1:3">
      <c r="A32" s="54"/>
      <c r="B32" s="54"/>
      <c r="C32" s="54"/>
    </row>
    <row r="33" spans="1:3">
      <c r="A33" s="54"/>
      <c r="B33" s="54"/>
      <c r="C33" s="54"/>
    </row>
    <row r="34" spans="1:3">
      <c r="A34" s="54"/>
      <c r="B34" s="54"/>
      <c r="C34" s="54"/>
    </row>
    <row r="35" spans="1:3">
      <c r="A35" s="54"/>
      <c r="B35" s="54"/>
      <c r="C35" s="54"/>
    </row>
    <row r="36" spans="1:3">
      <c r="A36" s="54"/>
      <c r="B36" s="54"/>
      <c r="C36" s="54"/>
    </row>
    <row r="37" spans="1:3">
      <c r="A37" s="54"/>
      <c r="B37" s="54"/>
      <c r="C37" s="54"/>
    </row>
    <row r="38" spans="1:3">
      <c r="A38" s="54"/>
      <c r="B38" s="54"/>
      <c r="C38" s="54"/>
    </row>
    <row r="39" spans="1:3">
      <c r="A39" s="54"/>
      <c r="B39" s="54"/>
      <c r="C39" s="54"/>
    </row>
    <row r="40" spans="1:3">
      <c r="A40" s="54"/>
      <c r="B40" s="54"/>
      <c r="C40" s="54"/>
    </row>
    <row r="41" spans="1:3">
      <c r="A41" s="54"/>
      <c r="B41" s="54"/>
      <c r="C41" s="54"/>
    </row>
    <row r="42" spans="1:3">
      <c r="A42" s="54"/>
      <c r="B42" s="54"/>
      <c r="C42" s="54"/>
    </row>
    <row r="43" spans="1:3">
      <c r="A43" s="54"/>
      <c r="B43" s="54"/>
      <c r="C43" s="54"/>
    </row>
    <row r="44" spans="1:3">
      <c r="A44" s="54"/>
      <c r="B44" s="54"/>
      <c r="C44" s="54"/>
    </row>
    <row r="45" spans="1:3">
      <c r="A45" s="54"/>
      <c r="B45" s="54"/>
      <c r="C45" s="54"/>
    </row>
    <row r="46" spans="1:3">
      <c r="A46" s="54"/>
      <c r="B46" s="54"/>
      <c r="C46" s="54"/>
    </row>
    <row r="47" spans="1:3">
      <c r="A47" s="54"/>
      <c r="B47" s="54"/>
      <c r="C47" s="54"/>
    </row>
    <row r="48" spans="1:3">
      <c r="A48" s="54"/>
      <c r="B48" s="54"/>
      <c r="C48" s="54"/>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C55"/>
  <sheetViews>
    <sheetView tabSelected="1" workbookViewId="0">
      <selection activeCell="G10" sqref="G10"/>
    </sheetView>
  </sheetViews>
  <sheetFormatPr baseColWidth="10" defaultRowHeight="15"/>
  <cols>
    <col min="1" max="1" width="97.42578125" style="150" customWidth="1"/>
    <col min="2" max="2" width="16.7109375" style="2" bestFit="1" customWidth="1"/>
    <col min="3" max="3" width="16.7109375" style="150" bestFit="1" customWidth="1"/>
    <col min="4" max="16384" width="11.42578125" style="150"/>
  </cols>
  <sheetData>
    <row r="3" spans="1:3" s="2" customFormat="1" ht="47.25" customHeight="1">
      <c r="A3" s="137" t="s">
        <v>879</v>
      </c>
      <c r="B3" s="2" t="s">
        <v>880</v>
      </c>
      <c r="C3" s="2" t="s">
        <v>877</v>
      </c>
    </row>
    <row r="4" spans="1:3">
      <c r="A4" s="3" t="s">
        <v>98</v>
      </c>
      <c r="B4" s="104">
        <v>10</v>
      </c>
      <c r="C4" s="151">
        <v>61.26975418</v>
      </c>
    </row>
    <row r="5" spans="1:3">
      <c r="A5" s="3" t="s">
        <v>98</v>
      </c>
      <c r="B5" s="104">
        <v>10</v>
      </c>
      <c r="C5" s="151">
        <v>61.26975418</v>
      </c>
    </row>
    <row r="6" spans="1:3">
      <c r="A6" s="3" t="s">
        <v>884</v>
      </c>
      <c r="B6" s="104">
        <v>2</v>
      </c>
      <c r="C6" s="151">
        <v>2.2025199999999998</v>
      </c>
    </row>
    <row r="7" spans="1:3">
      <c r="A7" s="3" t="s">
        <v>885</v>
      </c>
      <c r="B7" s="104">
        <v>4</v>
      </c>
      <c r="C7" s="151">
        <v>2.8971800000000001</v>
      </c>
    </row>
    <row r="8" spans="1:3" ht="30">
      <c r="A8" s="3" t="s">
        <v>1082</v>
      </c>
      <c r="B8" s="104">
        <v>1</v>
      </c>
      <c r="C8" s="151">
        <v>16.57278165</v>
      </c>
    </row>
    <row r="9" spans="1:3" ht="30">
      <c r="A9" s="3" t="s">
        <v>901</v>
      </c>
      <c r="B9" s="104">
        <v>3</v>
      </c>
      <c r="C9" s="151">
        <v>39.597272529999998</v>
      </c>
    </row>
    <row r="10" spans="1:3">
      <c r="A10" s="3" t="s">
        <v>97</v>
      </c>
      <c r="B10" s="104">
        <v>16</v>
      </c>
      <c r="C10" s="151">
        <v>237.08688996000004</v>
      </c>
    </row>
    <row r="11" spans="1:3">
      <c r="A11" s="3" t="s">
        <v>97</v>
      </c>
      <c r="B11" s="104">
        <v>10</v>
      </c>
      <c r="C11" s="151">
        <v>120.89628296000002</v>
      </c>
    </row>
    <row r="12" spans="1:3">
      <c r="A12" s="3" t="s">
        <v>1067</v>
      </c>
      <c r="B12" s="104">
        <v>1</v>
      </c>
      <c r="C12" s="151">
        <v>3.06793</v>
      </c>
    </row>
    <row r="13" spans="1:3">
      <c r="A13" s="3" t="s">
        <v>930</v>
      </c>
      <c r="B13" s="104">
        <v>1</v>
      </c>
      <c r="C13" s="151">
        <v>19.100000000000001</v>
      </c>
    </row>
    <row r="14" spans="1:3">
      <c r="A14" s="3" t="s">
        <v>945</v>
      </c>
      <c r="B14" s="104">
        <v>2</v>
      </c>
      <c r="C14" s="151">
        <v>38.200000000000003</v>
      </c>
    </row>
    <row r="15" spans="1:3" ht="30">
      <c r="A15" s="3" t="s">
        <v>946</v>
      </c>
      <c r="B15" s="104">
        <v>1</v>
      </c>
      <c r="C15" s="151">
        <v>5.0308599999999997</v>
      </c>
    </row>
    <row r="16" spans="1:3">
      <c r="A16" s="3" t="s">
        <v>948</v>
      </c>
      <c r="B16" s="104">
        <v>5</v>
      </c>
      <c r="C16" s="151">
        <v>55.497492960000002</v>
      </c>
    </row>
    <row r="17" spans="1:3">
      <c r="A17" s="3" t="s">
        <v>115</v>
      </c>
      <c r="B17" s="104">
        <v>6</v>
      </c>
      <c r="C17" s="151">
        <v>116.190607</v>
      </c>
    </row>
    <row r="18" spans="1:3" ht="45">
      <c r="A18" s="3" t="s">
        <v>1062</v>
      </c>
      <c r="B18" s="104">
        <v>3</v>
      </c>
      <c r="C18" s="151">
        <v>41.566589</v>
      </c>
    </row>
    <row r="19" spans="1:3">
      <c r="A19" s="3" t="s">
        <v>1066</v>
      </c>
      <c r="B19" s="104">
        <v>1</v>
      </c>
      <c r="C19" s="151">
        <v>25.9</v>
      </c>
    </row>
    <row r="20" spans="1:3" ht="30">
      <c r="A20" s="3" t="s">
        <v>1082</v>
      </c>
      <c r="B20" s="104">
        <v>2</v>
      </c>
      <c r="C20" s="151">
        <v>48.724018000000001</v>
      </c>
    </row>
    <row r="21" spans="1:3">
      <c r="A21" s="3" t="s">
        <v>95</v>
      </c>
      <c r="B21" s="104">
        <v>5</v>
      </c>
      <c r="C21" s="151">
        <v>6.2939349699999996</v>
      </c>
    </row>
    <row r="22" spans="1:3">
      <c r="A22" s="3" t="s">
        <v>95</v>
      </c>
      <c r="B22" s="104">
        <v>5</v>
      </c>
      <c r="C22" s="151">
        <v>6.2939349699999996</v>
      </c>
    </row>
    <row r="23" spans="1:3">
      <c r="A23" s="3" t="s">
        <v>933</v>
      </c>
      <c r="B23" s="104">
        <v>3</v>
      </c>
      <c r="C23" s="151">
        <v>0.86499999999999999</v>
      </c>
    </row>
    <row r="24" spans="1:3" ht="30">
      <c r="A24" s="3" t="s">
        <v>936</v>
      </c>
      <c r="B24" s="104">
        <v>1</v>
      </c>
      <c r="C24" s="151">
        <v>2.3048272999999999</v>
      </c>
    </row>
    <row r="25" spans="1:3">
      <c r="A25" s="3" t="s">
        <v>953</v>
      </c>
      <c r="B25" s="104">
        <v>1</v>
      </c>
      <c r="C25" s="151">
        <v>3.1241076699999999</v>
      </c>
    </row>
    <row r="26" spans="1:3">
      <c r="A26" s="3" t="s">
        <v>101</v>
      </c>
      <c r="B26" s="104">
        <v>2</v>
      </c>
      <c r="C26" s="151">
        <v>9.7817729999999994</v>
      </c>
    </row>
    <row r="27" spans="1:3">
      <c r="A27" s="3" t="s">
        <v>101</v>
      </c>
      <c r="B27" s="104">
        <v>2</v>
      </c>
      <c r="C27" s="151">
        <v>9.7817729999999994</v>
      </c>
    </row>
    <row r="28" spans="1:3">
      <c r="A28" s="3" t="s">
        <v>913</v>
      </c>
      <c r="B28" s="104">
        <v>1</v>
      </c>
      <c r="C28" s="151">
        <v>0</v>
      </c>
    </row>
    <row r="29" spans="1:3">
      <c r="A29" s="3" t="s">
        <v>945</v>
      </c>
      <c r="B29" s="104">
        <v>1</v>
      </c>
      <c r="C29" s="151">
        <v>9.7817729999999994</v>
      </c>
    </row>
    <row r="30" spans="1:3">
      <c r="A30" s="3" t="s">
        <v>94</v>
      </c>
      <c r="B30" s="104">
        <v>3</v>
      </c>
      <c r="C30" s="151">
        <v>55.964313000000004</v>
      </c>
    </row>
    <row r="31" spans="1:3">
      <c r="A31" s="3" t="s">
        <v>94</v>
      </c>
      <c r="B31" s="104">
        <v>3</v>
      </c>
      <c r="C31" s="151">
        <v>55.964313000000004</v>
      </c>
    </row>
    <row r="32" spans="1:3" ht="30">
      <c r="A32" s="3" t="s">
        <v>883</v>
      </c>
      <c r="B32" s="104">
        <v>3</v>
      </c>
      <c r="C32" s="151">
        <v>55.964313000000004</v>
      </c>
    </row>
    <row r="33" spans="1:3">
      <c r="A33" s="3" t="s">
        <v>99</v>
      </c>
      <c r="B33" s="104">
        <v>2</v>
      </c>
      <c r="C33" s="151">
        <v>40.873090000000005</v>
      </c>
    </row>
    <row r="34" spans="1:3">
      <c r="A34" s="3" t="s">
        <v>99</v>
      </c>
      <c r="B34" s="104">
        <v>2</v>
      </c>
      <c r="C34" s="151">
        <v>40.873090000000005</v>
      </c>
    </row>
    <row r="35" spans="1:3">
      <c r="A35" s="3" t="s">
        <v>1064</v>
      </c>
      <c r="B35" s="104">
        <v>2</v>
      </c>
      <c r="C35" s="151">
        <v>40.873090000000005</v>
      </c>
    </row>
    <row r="36" spans="1:3">
      <c r="A36" s="3" t="s">
        <v>873</v>
      </c>
      <c r="B36" s="104">
        <v>38</v>
      </c>
      <c r="C36" s="151">
        <v>411.26975510999989</v>
      </c>
    </row>
    <row r="37" spans="1:3">
      <c r="A37" s="54"/>
      <c r="B37" s="54"/>
      <c r="C37" s="54"/>
    </row>
    <row r="38" spans="1:3">
      <c r="A38" s="54"/>
      <c r="B38" s="54"/>
      <c r="C38" s="54"/>
    </row>
    <row r="39" spans="1:3">
      <c r="A39" s="54"/>
      <c r="B39" s="54"/>
      <c r="C39" s="54"/>
    </row>
    <row r="40" spans="1:3">
      <c r="A40" s="54"/>
      <c r="B40" s="54"/>
      <c r="C40" s="54"/>
    </row>
    <row r="41" spans="1:3">
      <c r="A41" s="54"/>
      <c r="B41" s="54"/>
      <c r="C41" s="54"/>
    </row>
    <row r="42" spans="1:3">
      <c r="A42" s="54"/>
      <c r="B42" s="54"/>
      <c r="C42" s="54"/>
    </row>
    <row r="43" spans="1:3">
      <c r="A43" s="54"/>
      <c r="B43" s="54"/>
      <c r="C43" s="54"/>
    </row>
    <row r="44" spans="1:3">
      <c r="A44" s="54"/>
      <c r="B44" s="54"/>
      <c r="C44" s="54"/>
    </row>
    <row r="45" spans="1:3">
      <c r="A45" s="54"/>
      <c r="B45" s="54"/>
      <c r="C45" s="54"/>
    </row>
    <row r="46" spans="1:3">
      <c r="A46" s="54"/>
      <c r="B46" s="54"/>
      <c r="C46" s="54"/>
    </row>
    <row r="47" spans="1:3">
      <c r="A47" s="54"/>
      <c r="B47" s="54"/>
      <c r="C47" s="54"/>
    </row>
    <row r="48" spans="1:3">
      <c r="A48" s="54"/>
      <c r="B48" s="54"/>
      <c r="C48" s="54"/>
    </row>
    <row r="49" spans="1:3">
      <c r="A49" s="54"/>
      <c r="B49" s="54"/>
      <c r="C49" s="54"/>
    </row>
    <row r="50" spans="1:3">
      <c r="A50" s="54"/>
      <c r="B50" s="54"/>
      <c r="C50" s="54"/>
    </row>
    <row r="51" spans="1:3">
      <c r="A51" s="54"/>
      <c r="B51" s="54"/>
      <c r="C51" s="54"/>
    </row>
    <row r="52" spans="1:3">
      <c r="A52" s="54"/>
      <c r="B52" s="54"/>
      <c r="C52" s="54"/>
    </row>
    <row r="53" spans="1:3">
      <c r="A53" s="54"/>
      <c r="B53" s="54"/>
      <c r="C53" s="54"/>
    </row>
    <row r="54" spans="1:3">
      <c r="A54" s="54"/>
      <c r="B54" s="54"/>
      <c r="C54" s="54"/>
    </row>
    <row r="55" spans="1:3">
      <c r="A55" s="54"/>
      <c r="B55" s="54"/>
      <c r="C55" s="54"/>
    </row>
  </sheetData>
  <pageMargins left="0.7" right="0.7" top="0.75" bottom="0.75" header="0.3" footer="0.3"/>
  <pageSetup paperSize="9" scale="66"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K101"/>
  <sheetViews>
    <sheetView topLeftCell="Q1" zoomScale="80" zoomScaleNormal="80" workbookViewId="0">
      <pane ySplit="1" topLeftCell="A38" activePane="bottomLeft" state="frozen"/>
      <selection pane="bottomLeft" activeCell="C1" sqref="C1"/>
    </sheetView>
  </sheetViews>
  <sheetFormatPr baseColWidth="10" defaultRowHeight="15"/>
  <cols>
    <col min="1" max="1" width="17.42578125" style="2" hidden="1" customWidth="1"/>
    <col min="2" max="2" width="17.42578125" style="2" customWidth="1"/>
    <col min="3" max="3" width="21.42578125" style="2" customWidth="1"/>
    <col min="4" max="5" width="19.85546875" style="2" customWidth="1"/>
    <col min="6" max="6" width="25.42578125" style="2" customWidth="1"/>
    <col min="7" max="7" width="65.5703125" style="2" customWidth="1"/>
    <col min="8" max="8" width="51.7109375" style="2" customWidth="1"/>
    <col min="9" max="9" width="39.85546875" style="39" customWidth="1"/>
    <col min="10" max="10" width="46.140625" customWidth="1"/>
    <col min="11" max="11" width="60" bestFit="1" customWidth="1"/>
    <col min="12" max="12" width="60" hidden="1" customWidth="1"/>
    <col min="13" max="13" width="255.7109375" style="2" hidden="1" customWidth="1"/>
    <col min="14" max="15" width="80.5703125" style="2" customWidth="1"/>
    <col min="16" max="16" width="31.28515625" style="2" customWidth="1"/>
    <col min="17" max="17" width="40" style="5" customWidth="1"/>
    <col min="18" max="18" width="40" style="5" hidden="1" customWidth="1"/>
    <col min="19" max="19" width="19.28515625" style="2" customWidth="1"/>
    <col min="20" max="20" width="22.28515625" style="2" customWidth="1"/>
    <col min="21" max="21" width="24.28515625" style="2" customWidth="1"/>
    <col min="22" max="22" width="22.140625" style="39" customWidth="1"/>
    <col min="23" max="25" width="31.5703125" style="2" customWidth="1"/>
    <col min="26" max="27" width="20" style="2" customWidth="1"/>
    <col min="28" max="28" width="26.28515625" style="2" bestFit="1" customWidth="1"/>
    <col min="29" max="29" width="43.42578125" hidden="1" customWidth="1"/>
    <col min="30" max="30" width="26.28515625" style="2" bestFit="1" customWidth="1"/>
    <col min="31" max="31" width="39.42578125" style="2" customWidth="1"/>
    <col min="32" max="32" width="26.28515625" style="2" bestFit="1" customWidth="1"/>
    <col min="33" max="35" width="26.28515625" style="2" customWidth="1"/>
    <col min="36" max="36" width="28.7109375" style="2" bestFit="1" customWidth="1"/>
    <col min="37" max="37" width="20.28515625" style="73" customWidth="1"/>
    <col min="38" max="38" width="19.85546875" style="2" customWidth="1"/>
    <col min="39" max="39" width="24.5703125" style="2" customWidth="1"/>
    <col min="40" max="16384" width="11.42578125" style="2"/>
  </cols>
  <sheetData>
    <row r="1" spans="1:37" ht="52.5" customHeight="1">
      <c r="A1" s="2" t="s">
        <v>6</v>
      </c>
      <c r="B1" s="2" t="s">
        <v>781</v>
      </c>
      <c r="C1" s="2" t="s">
        <v>881</v>
      </c>
      <c r="D1" s="2" t="s">
        <v>4</v>
      </c>
      <c r="E1" s="2" t="s">
        <v>878</v>
      </c>
      <c r="F1" s="2" t="s">
        <v>144</v>
      </c>
      <c r="G1" s="2" t="s">
        <v>31</v>
      </c>
      <c r="H1" s="2" t="s">
        <v>172</v>
      </c>
      <c r="I1" s="2" t="s">
        <v>73</v>
      </c>
      <c r="J1" s="2" t="s">
        <v>0</v>
      </c>
      <c r="K1" s="2" t="s">
        <v>5</v>
      </c>
      <c r="L1" s="2" t="s">
        <v>843</v>
      </c>
      <c r="M1" s="2" t="s">
        <v>189</v>
      </c>
      <c r="N1" s="2" t="s">
        <v>1</v>
      </c>
      <c r="O1" s="2" t="s">
        <v>836</v>
      </c>
      <c r="P1" s="2" t="s">
        <v>87</v>
      </c>
      <c r="Q1" s="5" t="s">
        <v>875</v>
      </c>
      <c r="R1" s="5" t="s">
        <v>876</v>
      </c>
      <c r="S1" s="2" t="s">
        <v>155</v>
      </c>
      <c r="T1" s="2" t="s">
        <v>156</v>
      </c>
      <c r="U1" s="2" t="s">
        <v>69</v>
      </c>
      <c r="V1" s="2" t="s">
        <v>2</v>
      </c>
      <c r="W1" s="2" t="s">
        <v>157</v>
      </c>
      <c r="X1" s="2" t="s">
        <v>158</v>
      </c>
      <c r="Y1" s="2" t="s">
        <v>3</v>
      </c>
      <c r="Z1" s="48" t="s">
        <v>77</v>
      </c>
      <c r="AA1" s="86" t="s">
        <v>762</v>
      </c>
      <c r="AB1" s="86" t="s">
        <v>188</v>
      </c>
      <c r="AC1" s="74" t="s">
        <v>170</v>
      </c>
      <c r="AD1" s="115" t="s">
        <v>782</v>
      </c>
      <c r="AE1" s="115" t="s">
        <v>783</v>
      </c>
      <c r="AF1" s="115" t="s">
        <v>784</v>
      </c>
      <c r="AG1" s="115" t="s">
        <v>786</v>
      </c>
      <c r="AH1" s="115" t="s">
        <v>787</v>
      </c>
      <c r="AI1" s="115" t="s">
        <v>788</v>
      </c>
      <c r="AJ1" s="116" t="s">
        <v>785</v>
      </c>
      <c r="AK1" s="38">
        <f ca="1">NOW()</f>
        <v>44739.364860879628</v>
      </c>
    </row>
    <row r="2" spans="1:37" ht="298.5" customHeight="1">
      <c r="B2" s="104" t="s">
        <v>751</v>
      </c>
      <c r="C2" s="104" t="s">
        <v>883</v>
      </c>
      <c r="D2" s="2" t="s">
        <v>61</v>
      </c>
      <c r="E2" s="3" t="s">
        <v>94</v>
      </c>
      <c r="F2" s="3" t="s">
        <v>94</v>
      </c>
      <c r="G2" s="4" t="s">
        <v>749</v>
      </c>
      <c r="H2" s="4"/>
      <c r="I2" s="108" t="s">
        <v>75</v>
      </c>
      <c r="J2" s="40" t="s">
        <v>809</v>
      </c>
      <c r="K2" s="88" t="s">
        <v>750</v>
      </c>
      <c r="L2" s="88" t="s">
        <v>845</v>
      </c>
      <c r="M2" s="40" t="s">
        <v>752</v>
      </c>
      <c r="N2" s="4" t="s">
        <v>753</v>
      </c>
      <c r="O2" s="4"/>
      <c r="P2" s="105">
        <v>18654771</v>
      </c>
      <c r="Q2" s="105">
        <f>+Tabla13[[#This Row],[CUANTÍA MÁXIMA
CONVOCATORIA]]</f>
        <v>18654771</v>
      </c>
      <c r="R2" s="111">
        <f>Tabla13[[#This Row],[CUANTÍA MÁXIMA
PRTR (€)]]/1000000</f>
        <v>18.654771</v>
      </c>
      <c r="S2" s="106">
        <v>44652</v>
      </c>
      <c r="T2" s="44">
        <v>45412</v>
      </c>
      <c r="U2" s="128" t="str">
        <f ca="1">IF(Tabla13[[#This Row],[FECHA INICIO CONVOCATORIA]]&gt;TODAY(),"PRÓXIMAMENTE", IF(AND($AK$1&lt;Tabla13[[#This Row],[FECHA FIN DE PLAZO]]+1,$AK$1&gt;Tabla13[[#This Row],[FECHA INICIO CONVOCATORIA]]),"abierta","cerrada"))</f>
        <v>abierta</v>
      </c>
      <c r="V2" s="39" t="s">
        <v>719</v>
      </c>
      <c r="W2" s="2" t="s">
        <v>286</v>
      </c>
      <c r="X2" s="2" t="s">
        <v>545</v>
      </c>
      <c r="Y2" s="2" t="s">
        <v>34</v>
      </c>
      <c r="Z2" s="43" t="s">
        <v>78</v>
      </c>
      <c r="AA2" s="2" t="s">
        <v>774</v>
      </c>
      <c r="AB2" s="37">
        <v>44683</v>
      </c>
      <c r="AC2" s="72" t="s">
        <v>754</v>
      </c>
      <c r="AD2" s="37"/>
      <c r="AE2" s="37"/>
      <c r="AF2" s="37"/>
      <c r="AG2" s="37"/>
      <c r="AH2" s="37"/>
      <c r="AI2" s="37"/>
      <c r="AJ2" s="118">
        <v>18654771</v>
      </c>
      <c r="AK2" s="38"/>
    </row>
    <row r="3" spans="1:37" ht="298.5" customHeight="1">
      <c r="B3" s="104" t="s">
        <v>751</v>
      </c>
      <c r="C3" s="104" t="s">
        <v>883</v>
      </c>
      <c r="D3" s="2" t="s">
        <v>61</v>
      </c>
      <c r="E3" s="3" t="s">
        <v>94</v>
      </c>
      <c r="F3" s="3" t="s">
        <v>94</v>
      </c>
      <c r="G3" s="4" t="s">
        <v>749</v>
      </c>
      <c r="H3" s="4"/>
      <c r="I3" s="108" t="s">
        <v>75</v>
      </c>
      <c r="J3" s="40" t="s">
        <v>810</v>
      </c>
      <c r="K3" s="88" t="s">
        <v>750</v>
      </c>
      <c r="L3" s="88" t="s">
        <v>845</v>
      </c>
      <c r="M3" s="40" t="s">
        <v>752</v>
      </c>
      <c r="N3" s="4" t="s">
        <v>753</v>
      </c>
      <c r="O3" s="4"/>
      <c r="P3" s="105">
        <v>18654771</v>
      </c>
      <c r="Q3" s="5">
        <v>18654771</v>
      </c>
      <c r="R3" s="111">
        <f>Tabla13[[#This Row],[CUANTÍA MÁXIMA
PRTR (€)]]/1000000</f>
        <v>18.654771</v>
      </c>
      <c r="S3" s="59">
        <v>44683</v>
      </c>
      <c r="T3" s="44">
        <v>45412</v>
      </c>
      <c r="U3" s="128" t="str">
        <f ca="1">IF(Tabla13[[#This Row],[FECHA INICIO CONVOCATORIA]]&gt;TODAY(),"PRÓXIMAMENTE", IF(AND($AK$1&lt;Tabla13[[#This Row],[FECHA FIN DE PLAZO]]+1,$AK$1&gt;Tabla13[[#This Row],[FECHA INICIO CONVOCATORIA]]),"abierta","cerrada"))</f>
        <v>abierta</v>
      </c>
      <c r="V3" s="39" t="s">
        <v>719</v>
      </c>
      <c r="W3" s="2" t="s">
        <v>286</v>
      </c>
      <c r="X3" s="2" t="s">
        <v>545</v>
      </c>
      <c r="Y3" s="2" t="s">
        <v>34</v>
      </c>
      <c r="Z3" s="43" t="s">
        <v>78</v>
      </c>
      <c r="AA3" s="2" t="s">
        <v>774</v>
      </c>
      <c r="AB3" s="37">
        <v>44683</v>
      </c>
      <c r="AC3" s="72" t="s">
        <v>754</v>
      </c>
      <c r="AD3" s="37"/>
      <c r="AE3" s="37"/>
      <c r="AF3" s="37"/>
      <c r="AG3" s="37"/>
      <c r="AH3" s="37"/>
      <c r="AI3" s="37"/>
      <c r="AJ3" s="118">
        <v>18654771</v>
      </c>
      <c r="AK3" s="38"/>
    </row>
    <row r="4" spans="1:37" ht="298.5" customHeight="1">
      <c r="B4" s="104" t="s">
        <v>751</v>
      </c>
      <c r="C4" s="104" t="s">
        <v>883</v>
      </c>
      <c r="D4" s="2" t="s">
        <v>61</v>
      </c>
      <c r="E4" s="3" t="s">
        <v>94</v>
      </c>
      <c r="F4" s="3" t="s">
        <v>94</v>
      </c>
      <c r="G4" s="4" t="s">
        <v>749</v>
      </c>
      <c r="H4" s="4"/>
      <c r="I4" s="108" t="s">
        <v>75</v>
      </c>
      <c r="J4" s="40" t="s">
        <v>811</v>
      </c>
      <c r="K4" s="88" t="s">
        <v>750</v>
      </c>
      <c r="L4" s="88" t="s">
        <v>845</v>
      </c>
      <c r="M4" s="40" t="s">
        <v>752</v>
      </c>
      <c r="N4" s="4" t="s">
        <v>753</v>
      </c>
      <c r="O4" s="4"/>
      <c r="P4" s="105">
        <v>18654771</v>
      </c>
      <c r="Q4" s="5">
        <v>18654771</v>
      </c>
      <c r="R4" s="111">
        <f>Tabla13[[#This Row],[CUANTÍA MÁXIMA
PRTR (€)]]/1000000</f>
        <v>18.654771</v>
      </c>
      <c r="S4" s="59">
        <v>44683</v>
      </c>
      <c r="T4" s="44">
        <v>45291</v>
      </c>
      <c r="U4" s="128" t="str">
        <f ca="1">IF(Tabla13[[#This Row],[FECHA INICIO CONVOCATORIA]]&gt;TODAY(),"PRÓXIMAMENTE", IF(AND($AK$1&lt;Tabla13[[#This Row],[FECHA FIN DE PLAZO]]+1,$AK$1&gt;Tabla13[[#This Row],[FECHA INICIO CONVOCATORIA]]),"abierta","cerrada"))</f>
        <v>abierta</v>
      </c>
      <c r="V4" s="39" t="s">
        <v>719</v>
      </c>
      <c r="W4" s="2" t="s">
        <v>286</v>
      </c>
      <c r="X4" s="2" t="s">
        <v>545</v>
      </c>
      <c r="Y4" s="2" t="s">
        <v>34</v>
      </c>
      <c r="Z4" s="43" t="s">
        <v>78</v>
      </c>
      <c r="AA4" s="2" t="s">
        <v>774</v>
      </c>
      <c r="AB4" s="37">
        <v>44683</v>
      </c>
      <c r="AC4" s="72" t="s">
        <v>754</v>
      </c>
      <c r="AD4" s="37"/>
      <c r="AE4" s="37"/>
      <c r="AF4" s="37"/>
      <c r="AG4" s="37"/>
      <c r="AH4" s="37"/>
      <c r="AI4" s="37"/>
      <c r="AJ4" s="118">
        <v>18654771</v>
      </c>
      <c r="AK4" s="38"/>
    </row>
    <row r="5" spans="1:37" ht="409.5" customHeight="1">
      <c r="A5" s="2" t="s">
        <v>193</v>
      </c>
      <c r="B5" s="2" t="s">
        <v>275</v>
      </c>
      <c r="C5" s="104" t="s">
        <v>1062</v>
      </c>
      <c r="D5" s="2" t="s">
        <v>89</v>
      </c>
      <c r="E5" s="3" t="s">
        <v>97</v>
      </c>
      <c r="F5" s="3" t="s">
        <v>115</v>
      </c>
      <c r="G5" s="4" t="s">
        <v>194</v>
      </c>
      <c r="I5" s="120" t="s">
        <v>75</v>
      </c>
      <c r="J5" s="40" t="s">
        <v>195</v>
      </c>
      <c r="K5" s="88" t="s">
        <v>197</v>
      </c>
      <c r="L5" s="88" t="s">
        <v>845</v>
      </c>
      <c r="M5" s="121" t="s">
        <v>196</v>
      </c>
      <c r="N5" s="45" t="s">
        <v>162</v>
      </c>
      <c r="O5" s="45"/>
      <c r="P5" s="5">
        <v>1066589</v>
      </c>
      <c r="Q5" s="5">
        <f>+Tabla13[[#This Row],[CUANTÍA MÁXIMA
CONVOCATORIA]]</f>
        <v>1066589</v>
      </c>
      <c r="R5" s="111">
        <f>Tabla13[[#This Row],[CUANTÍA MÁXIMA
PRTR (€)]]/1000000</f>
        <v>1.066589</v>
      </c>
      <c r="S5" s="37">
        <v>44523</v>
      </c>
      <c r="T5" s="44">
        <v>45291</v>
      </c>
      <c r="U5" s="43" t="str">
        <f ca="1">IF(Tabla13[[#This Row],[FECHA INICIO CONVOCATORIA]]&gt;TODAY(),"PRÓXIMAMENTE", IF(AND($AK$1&lt;Tabla13[[#This Row],[FECHA FIN DE PLAZO]]+1,$AK$1&gt;Tabla13[[#This Row],[FECHA INICIO CONVOCATORIA]]),"abierta","cerrada"))</f>
        <v>abierta</v>
      </c>
      <c r="V5" s="2" t="s">
        <v>719</v>
      </c>
      <c r="W5" s="2" t="s">
        <v>308</v>
      </c>
      <c r="Y5" s="2" t="s">
        <v>34</v>
      </c>
      <c r="Z5" s="43" t="s">
        <v>78</v>
      </c>
      <c r="AA5" s="2" t="s">
        <v>763</v>
      </c>
      <c r="AB5" s="44">
        <v>44518</v>
      </c>
      <c r="AC5" s="71" t="s">
        <v>198</v>
      </c>
      <c r="AD5" s="44"/>
      <c r="AE5" s="44"/>
      <c r="AF5" s="44"/>
      <c r="AG5" s="44"/>
      <c r="AH5" s="44"/>
      <c r="AI5" s="44"/>
      <c r="AJ5" s="118">
        <v>1066589</v>
      </c>
      <c r="AK5" s="38"/>
    </row>
    <row r="6" spans="1:37" ht="409.5" customHeight="1">
      <c r="A6" s="2" t="s">
        <v>70</v>
      </c>
      <c r="B6" s="2" t="s">
        <v>275</v>
      </c>
      <c r="C6" s="104" t="s">
        <v>1062</v>
      </c>
      <c r="D6" s="2" t="s">
        <v>89</v>
      </c>
      <c r="E6" s="3" t="s">
        <v>97</v>
      </c>
      <c r="F6" s="3" t="s">
        <v>115</v>
      </c>
      <c r="G6" s="4" t="s">
        <v>88</v>
      </c>
      <c r="H6" s="4" t="s">
        <v>173</v>
      </c>
      <c r="I6" s="49" t="s">
        <v>75</v>
      </c>
      <c r="J6" s="40" t="s">
        <v>72</v>
      </c>
      <c r="K6" s="89" t="s">
        <v>847</v>
      </c>
      <c r="L6" s="89" t="s">
        <v>844</v>
      </c>
      <c r="M6" s="40" t="s">
        <v>71</v>
      </c>
      <c r="N6" s="45" t="s">
        <v>162</v>
      </c>
      <c r="O6" s="45"/>
      <c r="P6" s="47">
        <v>30000000</v>
      </c>
      <c r="Q6" s="47">
        <f>+Tabla13[[#This Row],[CUANTÍA MÁXIMA
CONVOCATORIA]]</f>
        <v>30000000</v>
      </c>
      <c r="R6" s="111">
        <f>Tabla13[[#This Row],[CUANTÍA MÁXIMA
PRTR (€)]]/1000000</f>
        <v>30</v>
      </c>
      <c r="S6" s="58">
        <v>44406</v>
      </c>
      <c r="T6" s="44">
        <v>45291</v>
      </c>
      <c r="U6" s="51" t="str">
        <f ca="1">IF(Tabla13[[#This Row],[FECHA INICIO CONVOCATORIA]]&gt;TODAY(),"PRÓXIMAMENTE", IF(AND($AK$1&lt;Tabla13[[#This Row],[FECHA FIN DE PLAZO]]+1,$AK$1&gt;Tabla13[[#This Row],[FECHA INICIO CONVOCATORIA]]),"abierta","cerrada"))</f>
        <v>abierta</v>
      </c>
      <c r="V6" s="2" t="s">
        <v>719</v>
      </c>
      <c r="W6" s="2" t="s">
        <v>308</v>
      </c>
      <c r="X6" s="67" t="s">
        <v>161</v>
      </c>
      <c r="Y6" s="2" t="s">
        <v>34</v>
      </c>
      <c r="Z6" s="99" t="s">
        <v>78</v>
      </c>
      <c r="AA6" s="2" t="s">
        <v>763</v>
      </c>
      <c r="AB6" s="87">
        <v>44476</v>
      </c>
      <c r="AC6" s="70" t="s">
        <v>182</v>
      </c>
      <c r="AD6" s="87"/>
      <c r="AE6" s="87"/>
      <c r="AF6" s="87"/>
      <c r="AG6" s="87"/>
      <c r="AH6" s="87"/>
      <c r="AI6" s="87"/>
      <c r="AJ6" s="118">
        <v>30000000</v>
      </c>
      <c r="AK6" s="38"/>
    </row>
    <row r="7" spans="1:37" ht="255">
      <c r="A7" s="2" t="s">
        <v>85</v>
      </c>
      <c r="B7" s="2" t="s">
        <v>275</v>
      </c>
      <c r="C7" s="104" t="s">
        <v>1062</v>
      </c>
      <c r="D7" s="2" t="s">
        <v>89</v>
      </c>
      <c r="E7" s="3" t="s">
        <v>97</v>
      </c>
      <c r="F7" s="3" t="s">
        <v>115</v>
      </c>
      <c r="G7" s="45" t="s">
        <v>86</v>
      </c>
      <c r="H7" s="45"/>
      <c r="I7" s="50" t="s">
        <v>75</v>
      </c>
      <c r="J7" s="40" t="s">
        <v>168</v>
      </c>
      <c r="K7" s="88" t="s">
        <v>847</v>
      </c>
      <c r="L7" s="88" t="s">
        <v>844</v>
      </c>
      <c r="M7" s="40" t="s">
        <v>171</v>
      </c>
      <c r="N7" s="45" t="s">
        <v>162</v>
      </c>
      <c r="O7" s="45"/>
      <c r="P7" s="52">
        <v>10500000</v>
      </c>
      <c r="Q7" s="52">
        <f>+Tabla13[[#This Row],[CUANTÍA MÁXIMA
CONVOCATORIA]]</f>
        <v>10500000</v>
      </c>
      <c r="R7" s="111">
        <f>Tabla13[[#This Row],[CUANTÍA MÁXIMA
PRTR (€)]]/1000000</f>
        <v>10.5</v>
      </c>
      <c r="S7" s="61">
        <v>44477</v>
      </c>
      <c r="T7" s="44">
        <v>45291</v>
      </c>
      <c r="U7" s="114" t="str">
        <f ca="1">IF(Tabla13[[#This Row],[FECHA INICIO CONVOCATORIA]]&gt;TODAY(),"PRÓXIMAMENTE", IF(AND($AK$1&lt;Tabla13[[#This Row],[FECHA FIN DE PLAZO]]+1,$AK$1&gt;Tabla13[[#This Row],[FECHA INICIO CONVOCATORIA]]),"abierta","cerrada"))</f>
        <v>abierta</v>
      </c>
      <c r="V7" s="2" t="s">
        <v>719</v>
      </c>
      <c r="W7" s="2" t="s">
        <v>308</v>
      </c>
      <c r="X7" s="67" t="s">
        <v>161</v>
      </c>
      <c r="Y7" s="2" t="s">
        <v>34</v>
      </c>
      <c r="Z7" s="100" t="s">
        <v>78</v>
      </c>
      <c r="AA7" s="2" t="s">
        <v>763</v>
      </c>
      <c r="AB7" s="44">
        <v>44406</v>
      </c>
      <c r="AC7" s="71" t="s">
        <v>183</v>
      </c>
      <c r="AD7" s="44"/>
      <c r="AE7" s="44"/>
      <c r="AF7" s="44"/>
      <c r="AG7" s="44"/>
      <c r="AH7" s="44"/>
      <c r="AI7" s="44"/>
      <c r="AJ7" s="118">
        <v>10500000</v>
      </c>
      <c r="AK7" s="2"/>
    </row>
    <row r="8" spans="1:37" ht="285">
      <c r="B8" s="2" t="s">
        <v>755</v>
      </c>
      <c r="C8" s="104" t="s">
        <v>1064</v>
      </c>
      <c r="D8" s="2" t="s">
        <v>52</v>
      </c>
      <c r="E8" s="2" t="s">
        <v>99</v>
      </c>
      <c r="F8" s="2" t="s">
        <v>99</v>
      </c>
      <c r="G8" s="107" t="s">
        <v>756</v>
      </c>
      <c r="I8" s="102" t="s">
        <v>75</v>
      </c>
      <c r="J8" s="40" t="s">
        <v>757</v>
      </c>
      <c r="K8" s="88" t="s">
        <v>759</v>
      </c>
      <c r="L8" s="88" t="s">
        <v>844</v>
      </c>
      <c r="M8" s="40" t="s">
        <v>758</v>
      </c>
      <c r="N8" s="107" t="s">
        <v>760</v>
      </c>
      <c r="O8" s="107"/>
      <c r="P8" s="93">
        <v>20873090</v>
      </c>
      <c r="Q8" s="93">
        <f>+Tabla13[[#This Row],[CUANTÍA MÁXIMA
CONVOCATORIA]]</f>
        <v>20873090</v>
      </c>
      <c r="R8" s="111">
        <f>Tabla13[[#This Row],[CUANTÍA MÁXIMA
PRTR (€)]]/1000000</f>
        <v>20.873090000000001</v>
      </c>
      <c r="S8" s="37">
        <v>44662</v>
      </c>
      <c r="T8" s="44">
        <v>44896</v>
      </c>
      <c r="U8" s="43" t="str">
        <f ca="1">IF(Tabla13[[#This Row],[FECHA INICIO CONVOCATORIA]]&gt;TODAY(),"PRÓXIMAMENTE", IF(AND($AK$1&lt;Tabla13[[#This Row],[FECHA FIN DE PLAZO]]+1,$AK$1&gt;Tabla13[[#This Row],[FECHA INICIO CONVOCATORIA]]),"abierta","cerrada"))</f>
        <v>abierta</v>
      </c>
      <c r="V8" s="39" t="s">
        <v>720</v>
      </c>
      <c r="W8" s="2" t="s">
        <v>287</v>
      </c>
      <c r="X8" s="2" t="s">
        <v>470</v>
      </c>
      <c r="Y8" s="2" t="s">
        <v>34</v>
      </c>
      <c r="Z8" s="43" t="s">
        <v>78</v>
      </c>
      <c r="AA8" s="2" t="s">
        <v>774</v>
      </c>
      <c r="AB8" s="37">
        <v>44655</v>
      </c>
      <c r="AC8" s="72" t="s">
        <v>761</v>
      </c>
      <c r="AD8" s="37"/>
      <c r="AE8" s="37"/>
      <c r="AF8" s="37"/>
      <c r="AG8" s="37"/>
      <c r="AH8" s="37"/>
      <c r="AI8" s="37"/>
      <c r="AJ8" s="118">
        <v>20873090</v>
      </c>
      <c r="AK8" s="2"/>
    </row>
    <row r="9" spans="1:37" ht="240">
      <c r="B9" s="2" t="s">
        <v>755</v>
      </c>
      <c r="C9" s="104" t="s">
        <v>1064</v>
      </c>
      <c r="D9" s="2" t="s">
        <v>52</v>
      </c>
      <c r="E9" s="2" t="s">
        <v>99</v>
      </c>
      <c r="F9" s="2" t="s">
        <v>99</v>
      </c>
      <c r="G9" s="107" t="s">
        <v>790</v>
      </c>
      <c r="I9" s="102" t="s">
        <v>75</v>
      </c>
      <c r="J9" s="40" t="s">
        <v>791</v>
      </c>
      <c r="K9" s="88" t="s">
        <v>794</v>
      </c>
      <c r="L9" s="88" t="s">
        <v>844</v>
      </c>
      <c r="M9" s="40" t="s">
        <v>792</v>
      </c>
      <c r="N9" s="107" t="s">
        <v>793</v>
      </c>
      <c r="O9" s="107"/>
      <c r="P9" s="93">
        <v>87500000</v>
      </c>
      <c r="Q9" s="93">
        <v>20000000</v>
      </c>
      <c r="R9" s="111">
        <f>Tabla13[[#This Row],[CUANTÍA MÁXIMA
PRTR (€)]]/1000000</f>
        <v>20</v>
      </c>
      <c r="S9" s="37">
        <v>44690</v>
      </c>
      <c r="T9" s="44">
        <v>44732</v>
      </c>
      <c r="U9" s="43" t="str">
        <f ca="1">IF(Tabla13[[#This Row],[FECHA INICIO CONVOCATORIA]]&gt;TODAY(),"PRÓXIMAMENTE", IF(AND($AK$1&lt;Tabla13[[#This Row],[FECHA FIN DE PLAZO]]+1,$AK$1&gt;Tabla13[[#This Row],[FECHA INICIO CONVOCATORIA]]),"abierta","cerrada"))</f>
        <v>cerrada</v>
      </c>
      <c r="V9" s="39" t="s">
        <v>720</v>
      </c>
      <c r="W9" s="2" t="s">
        <v>287</v>
      </c>
      <c r="X9" s="2" t="s">
        <v>394</v>
      </c>
      <c r="Y9" s="2" t="s">
        <v>34</v>
      </c>
      <c r="Z9" s="43" t="s">
        <v>78</v>
      </c>
      <c r="AA9" s="2" t="s">
        <v>774</v>
      </c>
      <c r="AB9" s="37">
        <v>44670</v>
      </c>
      <c r="AC9" s="72" t="s">
        <v>789</v>
      </c>
      <c r="AD9" s="94"/>
      <c r="AE9" s="94">
        <v>43750000</v>
      </c>
      <c r="AF9" s="94">
        <v>8750000</v>
      </c>
      <c r="AG9" s="94">
        <v>8750000</v>
      </c>
      <c r="AH9" s="94">
        <v>8750000</v>
      </c>
      <c r="AI9" s="94">
        <v>17500000</v>
      </c>
      <c r="AJ9" s="118">
        <f>SUM(Tabla13[[#This Row],[Anualidad 2022]:[Anualidad 2026]])</f>
        <v>87500000</v>
      </c>
      <c r="AK9" s="2"/>
    </row>
    <row r="10" spans="1:37" ht="205.5" customHeight="1">
      <c r="A10" s="2" t="s">
        <v>80</v>
      </c>
      <c r="B10" s="2" t="s">
        <v>280</v>
      </c>
      <c r="C10" s="104" t="s">
        <v>1066</v>
      </c>
      <c r="D10" s="2" t="s">
        <v>89</v>
      </c>
      <c r="E10" s="3" t="s">
        <v>97</v>
      </c>
      <c r="F10" s="3" t="s">
        <v>115</v>
      </c>
      <c r="G10" s="4" t="s">
        <v>81</v>
      </c>
      <c r="H10" s="4"/>
      <c r="I10" s="50" t="s">
        <v>75</v>
      </c>
      <c r="J10" s="40" t="s">
        <v>84</v>
      </c>
      <c r="K10" s="88" t="s">
        <v>192</v>
      </c>
      <c r="L10" s="88" t="s">
        <v>844</v>
      </c>
      <c r="M10" s="40" t="s">
        <v>83</v>
      </c>
      <c r="N10" s="4" t="s">
        <v>82</v>
      </c>
      <c r="O10" s="4"/>
      <c r="P10" s="52">
        <v>25900000</v>
      </c>
      <c r="Q10" s="52">
        <f>+Tabla13[[#This Row],[CUANTÍA MÁXIMA
CONVOCATORIA]]</f>
        <v>25900000</v>
      </c>
      <c r="R10" s="111">
        <f>Tabla13[[#This Row],[CUANTÍA MÁXIMA
PRTR (€)]]/1000000</f>
        <v>25.9</v>
      </c>
      <c r="S10" s="61">
        <v>44182</v>
      </c>
      <c r="T10" s="44">
        <v>44408</v>
      </c>
      <c r="U10" s="114" t="str">
        <f ca="1">IF(Tabla13[[#This Row],[FECHA INICIO CONVOCATORIA]]&gt;TODAY(),"PRÓXIMAMENTE", IF(AND($AK$1&lt;Tabla13[[#This Row],[FECHA FIN DE PLAZO]]+1,$AK$1&gt;Tabla13[[#This Row],[FECHA INICIO CONVOCATORIA]]),"abierta","cerrada"))</f>
        <v>cerrada</v>
      </c>
      <c r="V10" s="2" t="s">
        <v>720</v>
      </c>
      <c r="W10" s="2" t="s">
        <v>331</v>
      </c>
      <c r="X10" s="67" t="s">
        <v>161</v>
      </c>
      <c r="Y10" s="2" t="s">
        <v>34</v>
      </c>
      <c r="Z10" s="2" t="s">
        <v>78</v>
      </c>
      <c r="AA10" s="2" t="s">
        <v>774</v>
      </c>
      <c r="AB10" s="37">
        <v>44180</v>
      </c>
      <c r="AC10" s="72" t="s">
        <v>839</v>
      </c>
      <c r="AD10" s="52"/>
      <c r="AE10" s="37"/>
      <c r="AF10" s="37"/>
      <c r="AG10" s="37"/>
      <c r="AH10" s="37"/>
      <c r="AI10" s="37"/>
      <c r="AJ10" s="118">
        <v>25900000</v>
      </c>
      <c r="AK10" s="2"/>
    </row>
    <row r="11" spans="1:37" ht="205.5" customHeight="1">
      <c r="B11" s="2" t="s">
        <v>281</v>
      </c>
      <c r="C11" s="104" t="s">
        <v>1067</v>
      </c>
      <c r="D11" s="2" t="s">
        <v>89</v>
      </c>
      <c r="E11" s="3" t="s">
        <v>97</v>
      </c>
      <c r="F11" s="3" t="s">
        <v>97</v>
      </c>
      <c r="G11" s="45" t="s">
        <v>262</v>
      </c>
      <c r="H11" s="4"/>
      <c r="I11" s="129" t="s">
        <v>75</v>
      </c>
      <c r="J11" s="98" t="s">
        <v>263</v>
      </c>
      <c r="K11" s="89" t="s">
        <v>267</v>
      </c>
      <c r="L11" s="89" t="s">
        <v>844</v>
      </c>
      <c r="M11" s="127" t="s">
        <v>264</v>
      </c>
      <c r="N11" s="4" t="s">
        <v>265</v>
      </c>
      <c r="O11" s="4"/>
      <c r="P11" s="93">
        <v>3067930</v>
      </c>
      <c r="Q11" s="93">
        <f>+Tabla13[[#This Row],[CUANTÍA MÁXIMA
CONVOCATORIA]]</f>
        <v>3067930</v>
      </c>
      <c r="R11" s="111">
        <f>Tabla13[[#This Row],[CUANTÍA MÁXIMA
PRTR (€)]]/1000000</f>
        <v>3.06793</v>
      </c>
      <c r="S11" s="96">
        <v>44589</v>
      </c>
      <c r="T11" s="119">
        <v>45291</v>
      </c>
      <c r="U11" s="122" t="str">
        <f ca="1">IF(Tabla13[[#This Row],[FECHA INICIO CONVOCATORIA]]&gt;TODAY(),"PRÓXIMAMENTE", IF(AND($AK$1&lt;Tabla13[[#This Row],[FECHA FIN DE PLAZO]]+1,$AK$1&gt;Tabla13[[#This Row],[FECHA INICIO CONVOCATORIA]]),"abierta","cerrada"))</f>
        <v>abierta</v>
      </c>
      <c r="V11" s="39" t="s">
        <v>720</v>
      </c>
      <c r="W11" s="2" t="s">
        <v>351</v>
      </c>
      <c r="Y11" s="2" t="s">
        <v>34</v>
      </c>
      <c r="Z11" s="43" t="s">
        <v>78</v>
      </c>
      <c r="AA11" s="2" t="s">
        <v>774</v>
      </c>
      <c r="AB11" s="37">
        <v>44588</v>
      </c>
      <c r="AC11" s="72" t="s">
        <v>266</v>
      </c>
      <c r="AD11" s="37"/>
      <c r="AE11" s="37"/>
      <c r="AF11" s="37"/>
      <c r="AG11" s="37"/>
      <c r="AH11" s="37"/>
      <c r="AI11" s="37"/>
      <c r="AJ11" s="118">
        <v>3067930</v>
      </c>
      <c r="AK11" s="2"/>
    </row>
    <row r="12" spans="1:37" ht="205.5" customHeight="1">
      <c r="B12" s="2" t="s">
        <v>796</v>
      </c>
      <c r="C12" s="104" t="s">
        <v>884</v>
      </c>
      <c r="D12" s="2" t="s">
        <v>45</v>
      </c>
      <c r="E12" s="2" t="s">
        <v>98</v>
      </c>
      <c r="F12" s="2" t="s">
        <v>98</v>
      </c>
      <c r="G12" s="4" t="s">
        <v>826</v>
      </c>
      <c r="I12" s="136" t="s">
        <v>75</v>
      </c>
      <c r="J12" s="98" t="s">
        <v>827</v>
      </c>
      <c r="K12" s="88" t="s">
        <v>808</v>
      </c>
      <c r="L12" s="88" t="s">
        <v>844</v>
      </c>
      <c r="M12" s="98" t="s">
        <v>828</v>
      </c>
      <c r="N12" s="4" t="s">
        <v>807</v>
      </c>
      <c r="O12" s="4"/>
      <c r="P12" s="111">
        <v>1768260</v>
      </c>
      <c r="Q12" s="111">
        <f>+Tabla13[[#This Row],[CUANTÍA MÁXIMA
CONVOCATORIA]]</f>
        <v>1768260</v>
      </c>
      <c r="R12" s="111">
        <f>Tabla13[[#This Row],[CUANTÍA MÁXIMA
PRTR (€)]]/1000000</f>
        <v>1.7682599999999999</v>
      </c>
      <c r="S12" s="37">
        <v>44685</v>
      </c>
      <c r="T12" s="119">
        <v>44718</v>
      </c>
      <c r="U12" s="43" t="str">
        <f ca="1">IF(Tabla13[[#This Row],[FECHA INICIO CONVOCATORIA]]&gt;TODAY(),"PRÓXIMAMENTE", IF(AND($AK$1&lt;Tabla13[[#This Row],[FECHA FIN DE PLAZO]]+1,$AK$1&gt;Tabla13[[#This Row],[FECHA INICIO CONVOCATORIA]]),"abierta","cerrada"))</f>
        <v>cerrada</v>
      </c>
      <c r="V12" s="2" t="s">
        <v>721</v>
      </c>
      <c r="W12" s="2" t="s">
        <v>333</v>
      </c>
      <c r="Y12" s="2" t="s">
        <v>34</v>
      </c>
      <c r="Z12" s="43" t="s">
        <v>78</v>
      </c>
      <c r="AA12" s="43" t="s">
        <v>774</v>
      </c>
      <c r="AB12" s="44">
        <v>44685</v>
      </c>
      <c r="AC12" s="92" t="s">
        <v>825</v>
      </c>
      <c r="AD12" s="44"/>
      <c r="AE12" s="44"/>
      <c r="AF12" s="44"/>
      <c r="AG12" s="44"/>
      <c r="AH12" s="44"/>
      <c r="AI12" s="44"/>
      <c r="AJ12" s="118">
        <v>1768260</v>
      </c>
      <c r="AK12" s="2"/>
    </row>
    <row r="13" spans="1:37" ht="205.5" customHeight="1">
      <c r="B13" s="2" t="s">
        <v>796</v>
      </c>
      <c r="C13" s="104" t="s">
        <v>884</v>
      </c>
      <c r="D13" s="2" t="s">
        <v>45</v>
      </c>
      <c r="E13" s="2" t="s">
        <v>98</v>
      </c>
      <c r="F13" s="2" t="s">
        <v>98</v>
      </c>
      <c r="G13" s="4" t="s">
        <v>804</v>
      </c>
      <c r="I13" s="136" t="s">
        <v>75</v>
      </c>
      <c r="J13" s="98" t="s">
        <v>805</v>
      </c>
      <c r="K13" s="88" t="s">
        <v>808</v>
      </c>
      <c r="L13" s="88" t="s">
        <v>844</v>
      </c>
      <c r="M13" s="98" t="s">
        <v>806</v>
      </c>
      <c r="N13" s="4" t="s">
        <v>807</v>
      </c>
      <c r="O13" s="4"/>
      <c r="P13" s="111">
        <v>434260</v>
      </c>
      <c r="Q13" s="111">
        <f>+Tabla13[[#This Row],[CUANTÍA MÁXIMA
CONVOCATORIA]]</f>
        <v>434260</v>
      </c>
      <c r="R13" s="111">
        <f>Tabla13[[#This Row],[CUANTÍA MÁXIMA
PRTR (€)]]/1000000</f>
        <v>0.43425999999999998</v>
      </c>
      <c r="S13" s="37">
        <v>44684</v>
      </c>
      <c r="T13" s="119">
        <v>44725</v>
      </c>
      <c r="U13" s="143" t="str">
        <f ca="1">IF(Tabla13[[#This Row],[FECHA INICIO CONVOCATORIA]]&gt;TODAY(),"PRÓXIMAMENTE", IF(AND($AK$1&lt;Tabla13[[#This Row],[FECHA FIN DE PLAZO]]+1,$AK$1&gt;Tabla13[[#This Row],[FECHA INICIO CONVOCATORIA]]),"abierta","cerrada"))</f>
        <v>cerrada</v>
      </c>
      <c r="V13" s="2" t="s">
        <v>721</v>
      </c>
      <c r="W13" s="2" t="s">
        <v>333</v>
      </c>
      <c r="Y13" s="2" t="s">
        <v>34</v>
      </c>
      <c r="Z13" s="43" t="s">
        <v>78</v>
      </c>
      <c r="AA13" s="43" t="s">
        <v>774</v>
      </c>
      <c r="AB13" s="44">
        <v>44683</v>
      </c>
      <c r="AC13" s="92" t="s">
        <v>798</v>
      </c>
      <c r="AD13" s="44"/>
      <c r="AE13" s="44"/>
      <c r="AF13" s="44"/>
      <c r="AG13" s="44"/>
      <c r="AH13" s="44"/>
      <c r="AI13" s="44"/>
      <c r="AJ13" s="118">
        <v>434260</v>
      </c>
      <c r="AK13" s="2"/>
    </row>
    <row r="14" spans="1:37" ht="224.25" customHeight="1">
      <c r="B14" s="2" t="s">
        <v>795</v>
      </c>
      <c r="C14" s="104" t="s">
        <v>885</v>
      </c>
      <c r="D14" s="2" t="s">
        <v>45</v>
      </c>
      <c r="E14" s="2" t="s">
        <v>98</v>
      </c>
      <c r="F14" s="2" t="s">
        <v>98</v>
      </c>
      <c r="G14" s="4" t="s">
        <v>815</v>
      </c>
      <c r="H14" s="4" t="s">
        <v>842</v>
      </c>
      <c r="I14" s="136" t="s">
        <v>75</v>
      </c>
      <c r="J14" s="98" t="s">
        <v>816</v>
      </c>
      <c r="K14" s="88" t="s">
        <v>801</v>
      </c>
      <c r="L14" s="88" t="s">
        <v>845</v>
      </c>
      <c r="M14" s="98" t="s">
        <v>817</v>
      </c>
      <c r="N14" s="4" t="s">
        <v>803</v>
      </c>
      <c r="O14" s="4"/>
      <c r="P14" s="118">
        <v>655480</v>
      </c>
      <c r="Q14" s="111">
        <f>+Tabla13[[#This Row],[CUANTÍA MÁXIMA
CONVOCATORIA]]</f>
        <v>655480</v>
      </c>
      <c r="R14" s="111">
        <f>Tabla13[[#This Row],[CUANTÍA MÁXIMA
PRTR (€)]]/1000000</f>
        <v>0.65547999999999995</v>
      </c>
      <c r="S14" s="37">
        <v>44684</v>
      </c>
      <c r="T14" s="119">
        <v>44725</v>
      </c>
      <c r="U14" s="2" t="str">
        <f ca="1">IF(Tabla13[[#This Row],[FECHA INICIO CONVOCATORIA]]&gt;TODAY(),"PRÓXIMAMENTE", IF(AND($AK$1&lt;Tabla13[[#This Row],[FECHA FIN DE PLAZO]]+1,$AK$1&gt;Tabla13[[#This Row],[FECHA INICIO CONVOCATORIA]]),"abierta","cerrada"))</f>
        <v>cerrada</v>
      </c>
      <c r="V14" s="2" t="s">
        <v>721</v>
      </c>
      <c r="W14" s="2" t="s">
        <v>353</v>
      </c>
      <c r="Y14" s="2" t="s">
        <v>34</v>
      </c>
      <c r="Z14" s="43" t="s">
        <v>78</v>
      </c>
      <c r="AA14" s="43" t="s">
        <v>774</v>
      </c>
      <c r="AB14" s="44">
        <v>44712</v>
      </c>
      <c r="AC14" s="92" t="s">
        <v>812</v>
      </c>
      <c r="AD14" s="44"/>
      <c r="AE14" s="44"/>
      <c r="AF14" s="44"/>
      <c r="AG14" s="44"/>
      <c r="AH14" s="44"/>
      <c r="AI14" s="44"/>
      <c r="AJ14" s="118">
        <v>655480</v>
      </c>
      <c r="AK14" s="2"/>
    </row>
    <row r="15" spans="1:37" ht="224.25" customHeight="1">
      <c r="B15" s="2" t="s">
        <v>795</v>
      </c>
      <c r="C15" s="104" t="s">
        <v>885</v>
      </c>
      <c r="D15" s="2" t="s">
        <v>45</v>
      </c>
      <c r="E15" s="2" t="s">
        <v>98</v>
      </c>
      <c r="F15" s="2" t="s">
        <v>98</v>
      </c>
      <c r="G15" s="4" t="s">
        <v>818</v>
      </c>
      <c r="I15" s="141" t="s">
        <v>75</v>
      </c>
      <c r="J15" s="40" t="s">
        <v>819</v>
      </c>
      <c r="K15" s="88" t="s">
        <v>820</v>
      </c>
      <c r="L15" s="88" t="s">
        <v>845</v>
      </c>
      <c r="M15" s="126" t="s">
        <v>821</v>
      </c>
      <c r="N15" s="4" t="s">
        <v>803</v>
      </c>
      <c r="O15" s="4"/>
      <c r="P15" s="118">
        <v>895800</v>
      </c>
      <c r="Q15" s="111">
        <f>+Tabla13[[#This Row],[CUANTÍA MÁXIMA
CONVOCATORIA]]</f>
        <v>895800</v>
      </c>
      <c r="R15" s="111">
        <f>Tabla13[[#This Row],[CUANTÍA MÁXIMA
PRTR (€)]]/1000000</f>
        <v>0.89580000000000004</v>
      </c>
      <c r="S15" s="37">
        <v>44684</v>
      </c>
      <c r="T15" s="44">
        <v>44715</v>
      </c>
      <c r="U15" s="43" t="str">
        <f ca="1">IF(Tabla13[[#This Row],[FECHA INICIO CONVOCATORIA]]&gt;TODAY(),"PRÓXIMAMENTE", IF(AND($AK$1&lt;Tabla13[[#This Row],[FECHA FIN DE PLAZO]]+1,$AK$1&gt;Tabla13[[#This Row],[FECHA INICIO CONVOCATORIA]]),"abierta","cerrada"))</f>
        <v>cerrada</v>
      </c>
      <c r="V15" s="2" t="s">
        <v>721</v>
      </c>
      <c r="W15" s="2" t="s">
        <v>353</v>
      </c>
      <c r="Y15" s="2" t="s">
        <v>34</v>
      </c>
      <c r="Z15" s="43" t="s">
        <v>78</v>
      </c>
      <c r="AA15" s="43" t="s">
        <v>774</v>
      </c>
      <c r="AB15" s="44">
        <v>44683</v>
      </c>
      <c r="AC15" s="92" t="s">
        <v>813</v>
      </c>
      <c r="AD15" s="44"/>
      <c r="AE15" s="44"/>
      <c r="AF15" s="44"/>
      <c r="AG15" s="44"/>
      <c r="AH15" s="44"/>
      <c r="AI15" s="44"/>
      <c r="AJ15" s="118">
        <v>895800</v>
      </c>
      <c r="AK15" s="2"/>
    </row>
    <row r="16" spans="1:37" ht="207" customHeight="1">
      <c r="B16" s="2" t="s">
        <v>795</v>
      </c>
      <c r="C16" s="104" t="s">
        <v>885</v>
      </c>
      <c r="D16" s="2" t="s">
        <v>45</v>
      </c>
      <c r="E16" s="2" t="s">
        <v>98</v>
      </c>
      <c r="F16" s="2" t="s">
        <v>98</v>
      </c>
      <c r="G16" s="4" t="s">
        <v>822</v>
      </c>
      <c r="I16" s="141" t="s">
        <v>75</v>
      </c>
      <c r="J16" s="40" t="s">
        <v>823</v>
      </c>
      <c r="K16" s="88" t="s">
        <v>808</v>
      </c>
      <c r="L16" s="88" t="s">
        <v>844</v>
      </c>
      <c r="M16" s="126" t="s">
        <v>824</v>
      </c>
      <c r="N16" s="4" t="s">
        <v>803</v>
      </c>
      <c r="O16" s="4"/>
      <c r="P16" s="118">
        <v>476170</v>
      </c>
      <c r="Q16" s="111">
        <f>+Tabla13[[#This Row],[CUANTÍA MÁXIMA
CONVOCATORIA]]</f>
        <v>476170</v>
      </c>
      <c r="R16" s="111">
        <f>Tabla13[[#This Row],[CUANTÍA MÁXIMA
PRTR (€)]]/1000000</f>
        <v>0.47616999999999998</v>
      </c>
      <c r="S16" s="37">
        <v>44684</v>
      </c>
      <c r="T16" s="44">
        <v>44715</v>
      </c>
      <c r="U16" s="43" t="str">
        <f ca="1">IF(Tabla13[[#This Row],[FECHA INICIO CONVOCATORIA]]&gt;TODAY(),"PRÓXIMAMENTE", IF(AND($AK$1&lt;Tabla13[[#This Row],[FECHA FIN DE PLAZO]]+1,$AK$1&gt;Tabla13[[#This Row],[FECHA INICIO CONVOCATORIA]]),"abierta","cerrada"))</f>
        <v>cerrada</v>
      </c>
      <c r="V16" s="2" t="s">
        <v>721</v>
      </c>
      <c r="W16" s="2" t="s">
        <v>353</v>
      </c>
      <c r="Y16" s="2" t="s">
        <v>34</v>
      </c>
      <c r="Z16" s="43" t="s">
        <v>78</v>
      </c>
      <c r="AA16" s="43" t="s">
        <v>774</v>
      </c>
      <c r="AB16" s="44">
        <v>44683</v>
      </c>
      <c r="AC16" s="92" t="s">
        <v>814</v>
      </c>
      <c r="AD16" s="44"/>
      <c r="AE16" s="44"/>
      <c r="AF16" s="44"/>
      <c r="AG16" s="44"/>
      <c r="AH16" s="44"/>
      <c r="AI16" s="44"/>
      <c r="AJ16" s="118">
        <v>476170</v>
      </c>
      <c r="AK16" s="2"/>
    </row>
    <row r="17" spans="1:37" ht="105">
      <c r="B17" s="2" t="s">
        <v>795</v>
      </c>
      <c r="C17" s="104" t="s">
        <v>885</v>
      </c>
      <c r="D17" s="2" t="s">
        <v>45</v>
      </c>
      <c r="E17" s="2" t="s">
        <v>98</v>
      </c>
      <c r="F17" s="2" t="s">
        <v>98</v>
      </c>
      <c r="G17" s="4" t="s">
        <v>799</v>
      </c>
      <c r="I17" s="108" t="s">
        <v>75</v>
      </c>
      <c r="J17" s="40" t="s">
        <v>800</v>
      </c>
      <c r="K17" s="88" t="s">
        <v>801</v>
      </c>
      <c r="L17" s="88" t="s">
        <v>845</v>
      </c>
      <c r="M17" s="40" t="s">
        <v>802</v>
      </c>
      <c r="N17" s="4" t="s">
        <v>803</v>
      </c>
      <c r="O17" s="4"/>
      <c r="P17" s="111">
        <v>869730</v>
      </c>
      <c r="Q17" s="111">
        <f>+Tabla13[[#This Row],[CUANTÍA MÁXIMA
CONVOCATORIA]]</f>
        <v>869730</v>
      </c>
      <c r="R17" s="111">
        <f>Tabla13[[#This Row],[CUANTÍA MÁXIMA
PRTR (€)]]/1000000</f>
        <v>0.86973</v>
      </c>
      <c r="S17" s="37">
        <v>44684</v>
      </c>
      <c r="T17" s="119">
        <v>44704</v>
      </c>
      <c r="U17" s="43" t="str">
        <f ca="1">IF(Tabla13[[#This Row],[FECHA INICIO CONVOCATORIA]]&gt;TODAY(),"PRÓXIMAMENTE", IF(AND($AK$1&lt;Tabla13[[#This Row],[FECHA FIN DE PLAZO]]+1,$AK$1&gt;Tabla13[[#This Row],[FECHA INICIO CONVOCATORIA]]),"abierta","cerrada"))</f>
        <v>cerrada</v>
      </c>
      <c r="V17" s="2" t="s">
        <v>721</v>
      </c>
      <c r="W17" s="2" t="s">
        <v>353</v>
      </c>
      <c r="Y17" s="2" t="s">
        <v>34</v>
      </c>
      <c r="Z17" s="43" t="s">
        <v>78</v>
      </c>
      <c r="AA17" s="43" t="s">
        <v>774</v>
      </c>
      <c r="AB17" s="44">
        <v>44683</v>
      </c>
      <c r="AC17" s="92" t="s">
        <v>797</v>
      </c>
      <c r="AD17" s="44"/>
      <c r="AE17" s="44"/>
      <c r="AF17" s="44"/>
      <c r="AG17" s="44"/>
      <c r="AH17" s="44"/>
      <c r="AI17" s="44"/>
      <c r="AJ17" s="118">
        <v>869730</v>
      </c>
      <c r="AK17" s="2"/>
    </row>
    <row r="18" spans="1:37" ht="300.75" customHeight="1">
      <c r="A18" s="46" t="s">
        <v>176</v>
      </c>
      <c r="B18" s="46" t="s">
        <v>273</v>
      </c>
      <c r="C18" s="104" t="s">
        <v>1082</v>
      </c>
      <c r="D18" s="2" t="s">
        <v>66</v>
      </c>
      <c r="E18" s="3" t="s">
        <v>98</v>
      </c>
      <c r="F18" s="3" t="s">
        <v>98</v>
      </c>
      <c r="G18" s="4" t="s">
        <v>177</v>
      </c>
      <c r="H18" s="4" t="s">
        <v>260</v>
      </c>
      <c r="I18" s="75" t="s">
        <v>75</v>
      </c>
      <c r="J18" s="40" t="s">
        <v>179</v>
      </c>
      <c r="K18" s="101" t="s">
        <v>205</v>
      </c>
      <c r="L18" s="101" t="s">
        <v>844</v>
      </c>
      <c r="M18" s="63" t="s">
        <v>178</v>
      </c>
      <c r="N18" s="4" t="s">
        <v>167</v>
      </c>
      <c r="O18" s="4" t="s">
        <v>837</v>
      </c>
      <c r="P18" s="57">
        <v>16572781.65</v>
      </c>
      <c r="Q18" s="57">
        <f>+Tabla13[[#This Row],[CUANTÍA MÁXIMA
CONVOCATORIA]]</f>
        <v>16572781.65</v>
      </c>
      <c r="R18" s="111">
        <f>Tabla13[[#This Row],[CUANTÍA MÁXIMA
PRTR (€)]]/1000000</f>
        <v>16.57278165</v>
      </c>
      <c r="S18" s="62">
        <v>44572</v>
      </c>
      <c r="T18" s="44">
        <v>45291</v>
      </c>
      <c r="U18" s="114" t="str">
        <f ca="1">IF(Tabla13[[#This Row],[FECHA INICIO CONVOCATORIA]]&gt;TODAY(),"PRÓXIMAMENTE", IF(AND($AK$1&lt;Tabla13[[#This Row],[FECHA FIN DE PLAZO]]+1,$AK$1&gt;Tabla13[[#This Row],[FECHA INICIO CONVOCATORIA]]),"abierta","cerrada"))</f>
        <v>abierta</v>
      </c>
      <c r="V18" s="2" t="s">
        <v>725</v>
      </c>
      <c r="W18" s="2" t="s">
        <v>284</v>
      </c>
      <c r="X18" s="67" t="s">
        <v>161</v>
      </c>
      <c r="Y18" s="2" t="s">
        <v>36</v>
      </c>
      <c r="Z18" s="43" t="s">
        <v>78</v>
      </c>
      <c r="AA18" s="2" t="s">
        <v>774</v>
      </c>
      <c r="AB18" s="44">
        <v>44699</v>
      </c>
      <c r="AC18" s="72" t="s">
        <v>180</v>
      </c>
      <c r="AD18" s="44"/>
      <c r="AE18" s="44"/>
      <c r="AF18" s="44"/>
      <c r="AG18" s="44"/>
      <c r="AH18" s="44"/>
      <c r="AI18" s="44"/>
      <c r="AJ18" s="118">
        <v>16572781.65</v>
      </c>
      <c r="AK18" s="2"/>
    </row>
    <row r="19" spans="1:37" ht="180">
      <c r="A19" s="2" t="s">
        <v>199</v>
      </c>
      <c r="B19" s="2" t="s">
        <v>273</v>
      </c>
      <c r="C19" s="104" t="s">
        <v>1082</v>
      </c>
      <c r="D19" s="2" t="s">
        <v>89</v>
      </c>
      <c r="E19" s="3" t="s">
        <v>97</v>
      </c>
      <c r="F19" s="3" t="s">
        <v>115</v>
      </c>
      <c r="G19" s="4" t="s">
        <v>201</v>
      </c>
      <c r="I19" s="120" t="s">
        <v>75</v>
      </c>
      <c r="J19" s="40" t="s">
        <v>202</v>
      </c>
      <c r="K19" s="88" t="s">
        <v>204</v>
      </c>
      <c r="L19" s="88" t="s">
        <v>845</v>
      </c>
      <c r="M19" s="40" t="s">
        <v>203</v>
      </c>
      <c r="N19" s="4" t="s">
        <v>167</v>
      </c>
      <c r="O19" s="4" t="s">
        <v>837</v>
      </c>
      <c r="P19" s="91">
        <v>6350000</v>
      </c>
      <c r="Q19" s="5">
        <f>+Tabla13[[#This Row],[CUANTÍA MÁXIMA
CONVOCATORIA]]</f>
        <v>6350000</v>
      </c>
      <c r="R19" s="111">
        <f>Tabla13[[#This Row],[CUANTÍA MÁXIMA
PRTR (€)]]/1000000</f>
        <v>6.35</v>
      </c>
      <c r="S19" s="37">
        <v>44545</v>
      </c>
      <c r="T19" s="44">
        <v>45291</v>
      </c>
      <c r="U19" s="43" t="str">
        <f ca="1">IF(Tabla13[[#This Row],[FECHA INICIO CONVOCATORIA]]&gt;TODAY(),"PRÓXIMAMENTE", IF(AND($AK$1&lt;Tabla13[[#This Row],[FECHA FIN DE PLAZO]]+1,$AK$1&gt;Tabla13[[#This Row],[FECHA INICIO CONVOCATORIA]]),"abierta","cerrada"))</f>
        <v>abierta</v>
      </c>
      <c r="V19" s="2" t="s">
        <v>725</v>
      </c>
      <c r="W19" s="2" t="s">
        <v>284</v>
      </c>
      <c r="X19" s="67" t="s">
        <v>161</v>
      </c>
      <c r="Y19" s="2" t="s">
        <v>36</v>
      </c>
      <c r="Z19" s="43" t="s">
        <v>78</v>
      </c>
      <c r="AA19" s="2" t="s">
        <v>774</v>
      </c>
      <c r="AB19" s="44">
        <v>44699</v>
      </c>
      <c r="AC19" s="92" t="s">
        <v>200</v>
      </c>
      <c r="AD19" s="37"/>
      <c r="AE19" s="37"/>
      <c r="AF19" s="37"/>
      <c r="AG19" s="37"/>
      <c r="AH19" s="37"/>
      <c r="AI19" s="37"/>
      <c r="AJ19" s="118">
        <v>6350000</v>
      </c>
      <c r="AK19" s="2"/>
    </row>
    <row r="20" spans="1:37" ht="375">
      <c r="A20" s="2" t="s">
        <v>163</v>
      </c>
      <c r="B20" s="2" t="s">
        <v>273</v>
      </c>
      <c r="C20" s="104" t="s">
        <v>1082</v>
      </c>
      <c r="D20" s="2" t="s">
        <v>89</v>
      </c>
      <c r="E20" s="3" t="s">
        <v>97</v>
      </c>
      <c r="F20" s="3" t="s">
        <v>115</v>
      </c>
      <c r="G20" s="4" t="s">
        <v>166</v>
      </c>
      <c r="H20" s="4" t="s">
        <v>187</v>
      </c>
      <c r="I20" s="120" t="s">
        <v>75</v>
      </c>
      <c r="J20" s="40" t="s">
        <v>164</v>
      </c>
      <c r="K20" s="88" t="s">
        <v>268</v>
      </c>
      <c r="L20" s="88" t="s">
        <v>844</v>
      </c>
      <c r="M20" s="40" t="s">
        <v>165</v>
      </c>
      <c r="N20" s="4" t="s">
        <v>167</v>
      </c>
      <c r="O20" s="4" t="s">
        <v>837</v>
      </c>
      <c r="P20" s="68">
        <v>42374018</v>
      </c>
      <c r="Q20" s="68">
        <f>+Tabla13[[#This Row],[CUANTÍA MÁXIMA
CONVOCATORIA]]</f>
        <v>42374018</v>
      </c>
      <c r="R20" s="111">
        <f>Tabla13[[#This Row],[CUANTÍA MÁXIMA
PRTR (€)]]/1000000</f>
        <v>42.374018</v>
      </c>
      <c r="S20" s="69">
        <v>44502</v>
      </c>
      <c r="T20" s="44">
        <v>45291</v>
      </c>
      <c r="U20" s="114" t="str">
        <f ca="1">IF(Tabla13[[#This Row],[FECHA INICIO CONVOCATORIA]]&gt;TODAY(),"PRÓXIMAMENTE", IF(AND($AK$1&lt;Tabla13[[#This Row],[FECHA FIN DE PLAZO]]+1,$AK$1&gt;Tabla13[[#This Row],[FECHA INICIO CONVOCATORIA]]),"abierta","cerrada"))</f>
        <v>abierta</v>
      </c>
      <c r="V20" s="2" t="s">
        <v>725</v>
      </c>
      <c r="W20" s="2" t="s">
        <v>284</v>
      </c>
      <c r="X20" s="67" t="s">
        <v>161</v>
      </c>
      <c r="Y20" s="2" t="s">
        <v>36</v>
      </c>
      <c r="Z20" s="43" t="s">
        <v>78</v>
      </c>
      <c r="AA20" s="2" t="s">
        <v>774</v>
      </c>
      <c r="AB20" s="44">
        <v>44699</v>
      </c>
      <c r="AC20" s="71" t="s">
        <v>181</v>
      </c>
      <c r="AD20" s="44"/>
      <c r="AE20" s="44"/>
      <c r="AF20" s="44"/>
      <c r="AG20" s="44"/>
      <c r="AH20" s="44"/>
      <c r="AI20" s="44"/>
      <c r="AJ20" s="118">
        <v>42374018</v>
      </c>
      <c r="AK20" s="2"/>
    </row>
    <row r="21" spans="1:37" ht="402.75" customHeight="1">
      <c r="B21" s="2" t="s">
        <v>829</v>
      </c>
      <c r="C21" s="104" t="s">
        <v>901</v>
      </c>
      <c r="D21" s="2" t="s">
        <v>66</v>
      </c>
      <c r="E21" s="3" t="s">
        <v>98</v>
      </c>
      <c r="F21" s="3" t="s">
        <v>98</v>
      </c>
      <c r="G21" s="4" t="s">
        <v>848</v>
      </c>
      <c r="H21" s="4" t="s">
        <v>874</v>
      </c>
      <c r="I21" s="108" t="s">
        <v>75</v>
      </c>
      <c r="J21" s="40" t="s">
        <v>853</v>
      </c>
      <c r="K21" s="88" t="s">
        <v>849</v>
      </c>
      <c r="L21" s="88" t="s">
        <v>844</v>
      </c>
      <c r="M21" s="98" t="s">
        <v>850</v>
      </c>
      <c r="N21" s="4" t="s">
        <v>851</v>
      </c>
      <c r="O21" s="4"/>
      <c r="P21" s="118">
        <v>13757840</v>
      </c>
      <c r="Q21" s="111">
        <f>+Tabla13[[#This Row],[CUANTÍA MÁXIMA
CONVOCATORIA]]</f>
        <v>13757840</v>
      </c>
      <c r="R21" s="111">
        <f>Tabla13[[#This Row],[CUANTÍA MÁXIMA
PRTR (€)]]/1000000</f>
        <v>13.75784</v>
      </c>
      <c r="S21" s="37">
        <v>44719</v>
      </c>
      <c r="T21" s="44">
        <v>44762</v>
      </c>
      <c r="U21" s="2" t="str">
        <f ca="1">IF(Tabla13[[#This Row],[FECHA INICIO CONVOCATORIA]]&gt;TODAY(),"PRÓXIMAMENTE", IF(AND($AK$1&lt;Tabla13[[#This Row],[FECHA FIN DE PLAZO]]+1,$AK$1&gt;Tabla13[[#This Row],[FECHA INICIO CONVOCATORIA]]),"abierta","cerrada"))</f>
        <v>abierta</v>
      </c>
      <c r="V21" s="2" t="s">
        <v>730</v>
      </c>
      <c r="W21" s="2" t="s">
        <v>339</v>
      </c>
      <c r="X21" s="2" t="s">
        <v>492</v>
      </c>
      <c r="Y21" s="2" t="s">
        <v>38</v>
      </c>
      <c r="Z21" s="43" t="s">
        <v>78</v>
      </c>
      <c r="AA21" s="43" t="s">
        <v>774</v>
      </c>
      <c r="AB21" s="44">
        <v>44734</v>
      </c>
      <c r="AC21" s="92" t="s">
        <v>852</v>
      </c>
      <c r="AD21" s="118">
        <v>0</v>
      </c>
      <c r="AE21" s="118">
        <v>13757840</v>
      </c>
      <c r="AF21" s="118">
        <v>0</v>
      </c>
      <c r="AG21" s="118">
        <v>0</v>
      </c>
      <c r="AH21" s="118">
        <v>0</v>
      </c>
      <c r="AI21" s="118">
        <v>0</v>
      </c>
      <c r="AJ21" s="118">
        <f>SUM(Tabla13[[#This Row],[Anualidad 2021]:[Anualidad 2026]])</f>
        <v>13757840</v>
      </c>
      <c r="AK21" s="2"/>
    </row>
    <row r="22" spans="1:37" ht="402.75" customHeight="1">
      <c r="B22" s="2" t="s">
        <v>829</v>
      </c>
      <c r="C22" s="104" t="s">
        <v>901</v>
      </c>
      <c r="D22" s="2" t="s">
        <v>66</v>
      </c>
      <c r="E22" s="3" t="s">
        <v>98</v>
      </c>
      <c r="F22" s="3" t="s">
        <v>98</v>
      </c>
      <c r="G22" s="4" t="s">
        <v>848</v>
      </c>
      <c r="H22" s="4" t="s">
        <v>874</v>
      </c>
      <c r="I22" s="108" t="s">
        <v>75</v>
      </c>
      <c r="J22" s="40" t="s">
        <v>854</v>
      </c>
      <c r="K22" s="88" t="s">
        <v>849</v>
      </c>
      <c r="L22" s="88" t="s">
        <v>844</v>
      </c>
      <c r="M22" s="98" t="s">
        <v>850</v>
      </c>
      <c r="N22" s="4" t="s">
        <v>851</v>
      </c>
      <c r="O22" s="4"/>
      <c r="P22" s="118">
        <v>5006852.53</v>
      </c>
      <c r="Q22" s="111">
        <f>+Tabla13[[#This Row],[CUANTÍA MÁXIMA
CONVOCATORIA]]</f>
        <v>5006852.53</v>
      </c>
      <c r="R22" s="111">
        <f>Tabla13[[#This Row],[CUANTÍA MÁXIMA
PRTR (€)]]/1000000</f>
        <v>5.0068525300000006</v>
      </c>
      <c r="S22" s="37">
        <v>44719</v>
      </c>
      <c r="T22" s="44">
        <v>44762</v>
      </c>
      <c r="U22" s="2" t="str">
        <f ca="1">IF(Tabla13[[#This Row],[FECHA INICIO CONVOCATORIA]]&gt;TODAY(),"PRÓXIMAMENTE", IF(AND($AK$1&lt;Tabla13[[#This Row],[FECHA FIN DE PLAZO]]+1,$AK$1&gt;Tabla13[[#This Row],[FECHA INICIO CONVOCATORIA]]),"abierta","cerrada"))</f>
        <v>abierta</v>
      </c>
      <c r="V22" s="2" t="s">
        <v>730</v>
      </c>
      <c r="W22" s="2" t="s">
        <v>339</v>
      </c>
      <c r="X22" s="2" t="s">
        <v>492</v>
      </c>
      <c r="Y22" s="2" t="s">
        <v>38</v>
      </c>
      <c r="Z22" s="43" t="s">
        <v>78</v>
      </c>
      <c r="AA22" s="43" t="s">
        <v>774</v>
      </c>
      <c r="AB22" s="44">
        <v>44734</v>
      </c>
      <c r="AC22" s="92" t="s">
        <v>852</v>
      </c>
      <c r="AD22" s="118">
        <v>0</v>
      </c>
      <c r="AE22" s="118">
        <v>5006852.53</v>
      </c>
      <c r="AF22" s="118">
        <v>0</v>
      </c>
      <c r="AG22" s="118">
        <v>0</v>
      </c>
      <c r="AH22" s="118">
        <v>0</v>
      </c>
      <c r="AI22" s="118">
        <v>0</v>
      </c>
      <c r="AJ22" s="118">
        <f>SUM(Tabla13[[#This Row],[Anualidad 2021]:[Anualidad 2026]])</f>
        <v>5006852.53</v>
      </c>
      <c r="AK22" s="2"/>
    </row>
    <row r="23" spans="1:37" ht="402.75" customHeight="1">
      <c r="B23" s="104" t="s">
        <v>829</v>
      </c>
      <c r="C23" s="104" t="s">
        <v>901</v>
      </c>
      <c r="D23" s="2" t="s">
        <v>66</v>
      </c>
      <c r="E23" s="3" t="s">
        <v>98</v>
      </c>
      <c r="F23" s="3" t="s">
        <v>98</v>
      </c>
      <c r="G23" s="45" t="s">
        <v>835</v>
      </c>
      <c r="H23" s="4"/>
      <c r="I23" s="50" t="s">
        <v>75</v>
      </c>
      <c r="J23" s="121" t="s">
        <v>831</v>
      </c>
      <c r="K23" s="125" t="s">
        <v>834</v>
      </c>
      <c r="L23" s="125" t="s">
        <v>844</v>
      </c>
      <c r="M23" s="142" t="s">
        <v>833</v>
      </c>
      <c r="N23" s="45" t="s">
        <v>830</v>
      </c>
      <c r="O23" s="45"/>
      <c r="P23" s="123">
        <v>20832580</v>
      </c>
      <c r="Q23" s="123">
        <f>+Tabla13[[#This Row],[CUANTÍA MÁXIMA
CONVOCATORIA]]</f>
        <v>20832580</v>
      </c>
      <c r="R23" s="111">
        <f>Tabla13[[#This Row],[CUANTÍA MÁXIMA
PRTR (€)]]/1000000</f>
        <v>20.83258</v>
      </c>
      <c r="S23" s="124">
        <v>44700</v>
      </c>
      <c r="T23" s="44">
        <v>44720</v>
      </c>
      <c r="U23" s="114" t="str">
        <f ca="1">IF(Tabla13[[#This Row],[FECHA INICIO CONVOCATORIA]]&gt;TODAY(),"PRÓXIMAMENTE", IF(AND($AK$1&lt;Tabla13[[#This Row],[FECHA FIN DE PLAZO]]+1,$AK$1&gt;Tabla13[[#This Row],[FECHA INICIO CONVOCATORIA]]),"abierta","cerrada"))</f>
        <v>cerrada</v>
      </c>
      <c r="V23" s="39" t="s">
        <v>730</v>
      </c>
      <c r="W23" s="2" t="s">
        <v>339</v>
      </c>
      <c r="X23" s="2" t="s">
        <v>416</v>
      </c>
      <c r="Y23" s="2" t="s">
        <v>38</v>
      </c>
      <c r="Z23" s="43" t="s">
        <v>78</v>
      </c>
      <c r="AA23" s="2" t="s">
        <v>774</v>
      </c>
      <c r="AB23" s="37">
        <v>44699</v>
      </c>
      <c r="AC23" s="72" t="s">
        <v>832</v>
      </c>
      <c r="AD23" s="37"/>
      <c r="AE23" s="37"/>
      <c r="AF23" s="37"/>
      <c r="AG23" s="37"/>
      <c r="AH23" s="37"/>
      <c r="AI23" s="37"/>
      <c r="AJ23" s="118">
        <v>20832580</v>
      </c>
      <c r="AK23" s="2"/>
    </row>
    <row r="24" spans="1:37" ht="105">
      <c r="A24" s="46" t="s">
        <v>145</v>
      </c>
      <c r="B24" s="46" t="s">
        <v>274</v>
      </c>
      <c r="C24" s="104" t="s">
        <v>913</v>
      </c>
      <c r="D24" s="2" t="s">
        <v>48</v>
      </c>
      <c r="E24" s="3" t="s">
        <v>101</v>
      </c>
      <c r="F24" s="3" t="s">
        <v>101</v>
      </c>
      <c r="G24" s="4" t="s">
        <v>148</v>
      </c>
      <c r="H24" s="4"/>
      <c r="I24" s="75" t="s">
        <v>75</v>
      </c>
      <c r="J24" s="40" t="s">
        <v>147</v>
      </c>
      <c r="K24" s="89" t="s">
        <v>191</v>
      </c>
      <c r="L24" s="89" t="s">
        <v>845</v>
      </c>
      <c r="M24" s="63" t="s">
        <v>146</v>
      </c>
      <c r="N24" s="4" t="s">
        <v>148</v>
      </c>
      <c r="O24" s="4"/>
      <c r="P24" s="57"/>
      <c r="Q24" s="57">
        <f>+Tabla13[[#This Row],[CUANTÍA MÁXIMA
CONVOCATORIA]]</f>
        <v>0</v>
      </c>
      <c r="R24" s="111">
        <f>Tabla13[[#This Row],[CUANTÍA MÁXIMA
PRTR (€)]]/1000000</f>
        <v>0</v>
      </c>
      <c r="S24" s="62">
        <v>44399</v>
      </c>
      <c r="T24" s="44">
        <v>44452</v>
      </c>
      <c r="U24" s="51" t="str">
        <f ca="1">IF(Tabla13[[#This Row],[FECHA INICIO CONVOCATORIA]]&gt;TODAY(),"PRÓXIMAMENTE", IF(AND($AK$1&lt;Tabla13[[#This Row],[FECHA FIN DE PLAZO]]+1,$AK$1&gt;Tabla13[[#This Row],[FECHA INICIO CONVOCATORIA]]),"abierta","cerrada"))</f>
        <v>cerrada</v>
      </c>
      <c r="V24" s="2" t="s">
        <v>735</v>
      </c>
      <c r="W24" s="2" t="s">
        <v>285</v>
      </c>
      <c r="X24" s="2" t="s">
        <v>161</v>
      </c>
      <c r="Y24" s="2" t="s">
        <v>38</v>
      </c>
      <c r="Z24" s="43" t="s">
        <v>78</v>
      </c>
      <c r="AA24" s="2" t="s">
        <v>774</v>
      </c>
      <c r="AB24" s="37">
        <v>44398</v>
      </c>
      <c r="AC24" s="72" t="s">
        <v>184</v>
      </c>
      <c r="AD24" s="37"/>
      <c r="AE24" s="37"/>
      <c r="AF24" s="37"/>
      <c r="AG24" s="37"/>
      <c r="AH24" s="37"/>
      <c r="AI24" s="37"/>
      <c r="AJ24" s="118"/>
      <c r="AK24" s="2"/>
    </row>
    <row r="25" spans="1:37" ht="240">
      <c r="A25" s="2" t="s">
        <v>227</v>
      </c>
      <c r="B25" s="2" t="s">
        <v>279</v>
      </c>
      <c r="C25" s="104" t="s">
        <v>930</v>
      </c>
      <c r="D25" s="2" t="s">
        <v>54</v>
      </c>
      <c r="E25" s="3" t="s">
        <v>97</v>
      </c>
      <c r="F25" s="3" t="s">
        <v>97</v>
      </c>
      <c r="G25" s="45" t="s">
        <v>235</v>
      </c>
      <c r="H25" s="4" t="s">
        <v>261</v>
      </c>
      <c r="I25" s="102" t="s">
        <v>75</v>
      </c>
      <c r="J25" s="40" t="s">
        <v>236</v>
      </c>
      <c r="K25" s="89" t="s">
        <v>242</v>
      </c>
      <c r="L25" s="89" t="s">
        <v>844</v>
      </c>
      <c r="M25" s="63" t="s">
        <v>241</v>
      </c>
      <c r="N25" s="4" t="s">
        <v>237</v>
      </c>
      <c r="O25" s="4"/>
      <c r="P25" s="93">
        <v>19100000</v>
      </c>
      <c r="Q25" s="93">
        <f>+Tabla13[[#This Row],[CUANTÍA MÁXIMA
CONVOCATORIA]]</f>
        <v>19100000</v>
      </c>
      <c r="R25" s="111">
        <f>Tabla13[[#This Row],[CUANTÍA MÁXIMA
PRTR (€)]]/1000000</f>
        <v>19.100000000000001</v>
      </c>
      <c r="S25" s="96">
        <v>44571</v>
      </c>
      <c r="T25" s="44">
        <v>44582</v>
      </c>
      <c r="U25" s="122" t="str">
        <f ca="1">IF(Tabla13[[#This Row],[FECHA INICIO CONVOCATORIA]]&gt;TODAY(),"PRÓXIMAMENTE", IF(AND($AK$1&lt;Tabla13[[#This Row],[FECHA FIN DE PLAZO]]+1,$AK$1&gt;Tabla13[[#This Row],[FECHA INICIO CONVOCATORIA]]),"abierta","cerrada"))</f>
        <v>cerrada</v>
      </c>
      <c r="V25" s="39" t="s">
        <v>737</v>
      </c>
      <c r="W25" s="2" t="s">
        <v>330</v>
      </c>
      <c r="X25" s="2" t="s">
        <v>392</v>
      </c>
      <c r="Y25" s="2" t="s">
        <v>40</v>
      </c>
      <c r="Z25" s="43" t="s">
        <v>78</v>
      </c>
      <c r="AA25" s="2" t="s">
        <v>774</v>
      </c>
      <c r="AB25" s="37">
        <v>44575</v>
      </c>
      <c r="AC25" s="72" t="s">
        <v>259</v>
      </c>
      <c r="AD25" s="37"/>
      <c r="AE25" s="37"/>
      <c r="AF25" s="37"/>
      <c r="AG25" s="37"/>
      <c r="AH25" s="37"/>
      <c r="AI25" s="37"/>
      <c r="AJ25" s="118">
        <v>19100000</v>
      </c>
      <c r="AK25" s="2"/>
    </row>
    <row r="26" spans="1:37" ht="135">
      <c r="B26" s="104" t="s">
        <v>278</v>
      </c>
      <c r="C26" s="104" t="s">
        <v>933</v>
      </c>
      <c r="D26" s="2" t="s">
        <v>53</v>
      </c>
      <c r="E26" s="3" t="s">
        <v>95</v>
      </c>
      <c r="F26" s="3" t="s">
        <v>95</v>
      </c>
      <c r="G26" s="4" t="s">
        <v>857</v>
      </c>
      <c r="H26" s="4"/>
      <c r="I26" s="130" t="s">
        <v>75</v>
      </c>
      <c r="J26" s="3" t="s">
        <v>858</v>
      </c>
      <c r="K26" s="88" t="s">
        <v>859</v>
      </c>
      <c r="L26" s="3" t="s">
        <v>845</v>
      </c>
      <c r="M26" s="40" t="s">
        <v>860</v>
      </c>
      <c r="N26" s="4"/>
      <c r="O26" s="4"/>
      <c r="P26" s="131">
        <v>505000</v>
      </c>
      <c r="Q26" s="131">
        <f>+Tabla13[[#This Row],[CUANTÍA MÁXIMA
CONVOCATORIA]]</f>
        <v>505000</v>
      </c>
      <c r="R26" s="111">
        <f>Tabla13[[#This Row],[CUANTÍA MÁXIMA
PRTR (€)]]/1000000</f>
        <v>0.505</v>
      </c>
      <c r="S26" s="133">
        <v>44727</v>
      </c>
      <c r="T26" s="44">
        <v>44741</v>
      </c>
      <c r="U26" s="132" t="str">
        <f ca="1">IF(Tabla13[[#This Row],[FECHA INICIO CONVOCATORIA]]&gt;TODAY(),"PRÓXIMAMENTE", IF(AND($AK$1&lt;Tabla13[[#This Row],[FECHA FIN DE PLAZO]]+1,$AK$1&gt;Tabla13[[#This Row],[FECHA INICIO CONVOCATORIA]]),"abierta","cerrada"))</f>
        <v>abierta</v>
      </c>
      <c r="V26" s="39" t="s">
        <v>738</v>
      </c>
      <c r="W26" s="2" t="s">
        <v>311</v>
      </c>
      <c r="X26" s="2" t="s">
        <v>544</v>
      </c>
      <c r="Y26" s="2" t="s">
        <v>40</v>
      </c>
      <c r="Z26" s="2" t="s">
        <v>78</v>
      </c>
      <c r="AA26" s="2" t="s">
        <v>774</v>
      </c>
      <c r="AB26" s="37">
        <v>44726</v>
      </c>
      <c r="AC26" s="72" t="s">
        <v>861</v>
      </c>
      <c r="AD26" s="52"/>
      <c r="AE26" s="131">
        <v>505000</v>
      </c>
      <c r="AF26" s="37"/>
      <c r="AG26" s="37"/>
      <c r="AH26" s="37"/>
      <c r="AI26" s="37"/>
      <c r="AJ26" s="131">
        <v>505000</v>
      </c>
      <c r="AK26" s="2"/>
    </row>
    <row r="27" spans="1:37" ht="235.5" customHeight="1">
      <c r="A27" s="2" t="s">
        <v>150</v>
      </c>
      <c r="B27" s="2" t="s">
        <v>278</v>
      </c>
      <c r="C27" s="104" t="s">
        <v>933</v>
      </c>
      <c r="D27" s="2" t="s">
        <v>53</v>
      </c>
      <c r="E27" s="3" t="s">
        <v>95</v>
      </c>
      <c r="F27" s="3" t="s">
        <v>95</v>
      </c>
      <c r="G27" s="4" t="s">
        <v>169</v>
      </c>
      <c r="H27" s="4"/>
      <c r="I27" s="49" t="s">
        <v>75</v>
      </c>
      <c r="J27" s="97" t="s">
        <v>153</v>
      </c>
      <c r="K27" s="97" t="s">
        <v>190</v>
      </c>
      <c r="L27" s="97" t="s">
        <v>845</v>
      </c>
      <c r="M27" s="63" t="s">
        <v>846</v>
      </c>
      <c r="N27" s="4"/>
      <c r="O27" s="4"/>
      <c r="P27" s="5">
        <v>260000</v>
      </c>
      <c r="Q27" s="5">
        <v>260000</v>
      </c>
      <c r="R27" s="111">
        <f>Tabla13[[#This Row],[CUANTÍA MÁXIMA
PRTR (€)]]/1000000</f>
        <v>0.26</v>
      </c>
      <c r="S27" s="59">
        <v>44441</v>
      </c>
      <c r="T27" s="87">
        <v>44452</v>
      </c>
      <c r="U27" s="144" t="str">
        <f ca="1">IF(Tabla13[[#This Row],[FECHA INICIO CONVOCATORIA]]&gt;TODAY(),"PRÓXIMAMENTE", IF(AND($AK$1&lt;Tabla13[[#This Row],[FECHA FIN DE PLAZO]]+1,$AK$1&gt;Tabla13[[#This Row],[FECHA INICIO CONVOCATORIA]]),"abierta","cerrada"))</f>
        <v>cerrada</v>
      </c>
      <c r="V27" s="2" t="s">
        <v>738</v>
      </c>
      <c r="W27" s="2" t="s">
        <v>311</v>
      </c>
      <c r="X27" s="2" t="s">
        <v>544</v>
      </c>
      <c r="Y27" s="2" t="s">
        <v>40</v>
      </c>
      <c r="Z27" s="43" t="s">
        <v>78</v>
      </c>
      <c r="AA27" s="2" t="s">
        <v>774</v>
      </c>
      <c r="AB27" s="37">
        <v>44440</v>
      </c>
      <c r="AC27" s="72" t="s">
        <v>175</v>
      </c>
      <c r="AD27" s="37"/>
      <c r="AE27" s="37"/>
      <c r="AF27" s="37"/>
      <c r="AG27" s="37"/>
      <c r="AH27" s="37"/>
      <c r="AI27" s="37"/>
      <c r="AJ27" s="118">
        <v>100000</v>
      </c>
      <c r="AK27" s="2"/>
    </row>
    <row r="28" spans="1:37" ht="262.5" customHeight="1">
      <c r="A28" s="43" t="s">
        <v>151</v>
      </c>
      <c r="B28" s="43" t="s">
        <v>278</v>
      </c>
      <c r="C28" s="104" t="s">
        <v>933</v>
      </c>
      <c r="D28" s="43" t="s">
        <v>53</v>
      </c>
      <c r="E28" s="40" t="s">
        <v>95</v>
      </c>
      <c r="F28" s="40" t="s">
        <v>95</v>
      </c>
      <c r="G28" s="41" t="s">
        <v>160</v>
      </c>
      <c r="H28" s="41"/>
      <c r="I28" s="49" t="s">
        <v>75</v>
      </c>
      <c r="J28" s="40" t="s">
        <v>154</v>
      </c>
      <c r="K28" s="40" t="s">
        <v>190</v>
      </c>
      <c r="L28" s="40" t="s">
        <v>845</v>
      </c>
      <c r="M28" s="63" t="s">
        <v>152</v>
      </c>
      <c r="N28" s="41"/>
      <c r="O28" s="41"/>
      <c r="P28" s="42">
        <v>100000</v>
      </c>
      <c r="Q28" s="42">
        <v>100000</v>
      </c>
      <c r="R28" s="111">
        <f>Tabla13[[#This Row],[CUANTÍA MÁXIMA
PRTR (€)]]/1000000</f>
        <v>0.1</v>
      </c>
      <c r="S28" s="60">
        <v>44441</v>
      </c>
      <c r="T28" s="44">
        <v>44452</v>
      </c>
      <c r="U28" s="144" t="str">
        <f ca="1">IF(Tabla13[[#This Row],[FECHA INICIO CONVOCATORIA]]&gt;TODAY(),"PRÓXIMAMENTE", IF(AND($AK$1&lt;Tabla13[[#This Row],[FECHA FIN DE PLAZO]]+1,$AK$1&gt;Tabla13[[#This Row],[FECHA INICIO CONVOCATORIA]]),"abierta","cerrada"))</f>
        <v>cerrada</v>
      </c>
      <c r="V28" s="2" t="s">
        <v>738</v>
      </c>
      <c r="W28" s="2" t="s">
        <v>311</v>
      </c>
      <c r="X28" s="43" t="s">
        <v>161</v>
      </c>
      <c r="Y28" s="43" t="s">
        <v>40</v>
      </c>
      <c r="Z28" s="43" t="s">
        <v>78</v>
      </c>
      <c r="AA28" s="2" t="s">
        <v>774</v>
      </c>
      <c r="AB28" s="44">
        <v>44440</v>
      </c>
      <c r="AC28" s="71" t="s">
        <v>174</v>
      </c>
      <c r="AD28" s="44"/>
      <c r="AE28" s="44"/>
      <c r="AF28" s="44"/>
      <c r="AG28" s="44"/>
      <c r="AH28" s="44"/>
      <c r="AI28" s="44"/>
      <c r="AJ28" s="118">
        <v>25900000</v>
      </c>
      <c r="AK28" s="2"/>
    </row>
    <row r="29" spans="1:37" ht="120">
      <c r="A29" s="43"/>
      <c r="B29" s="110" t="s">
        <v>775</v>
      </c>
      <c r="C29" s="104" t="s">
        <v>936</v>
      </c>
      <c r="D29" s="43" t="s">
        <v>53</v>
      </c>
      <c r="E29" s="40" t="s">
        <v>95</v>
      </c>
      <c r="F29" s="40" t="s">
        <v>95</v>
      </c>
      <c r="G29" s="41" t="s">
        <v>776</v>
      </c>
      <c r="H29" s="41"/>
      <c r="I29" s="108" t="s">
        <v>75</v>
      </c>
      <c r="J29" s="40" t="s">
        <v>777</v>
      </c>
      <c r="K29" s="89" t="s">
        <v>778</v>
      </c>
      <c r="L29" s="89" t="s">
        <v>845</v>
      </c>
      <c r="M29" s="40" t="s">
        <v>779</v>
      </c>
      <c r="N29" s="41" t="s">
        <v>776</v>
      </c>
      <c r="O29" s="41"/>
      <c r="P29" s="111">
        <v>2304827.2999999998</v>
      </c>
      <c r="Q29" s="111">
        <f>+Tabla13[[#This Row],[CUANTÍA MÁXIMA
CONVOCATORIA]]</f>
        <v>2304827.2999999998</v>
      </c>
      <c r="R29" s="111">
        <f>Tabla13[[#This Row],[CUANTÍA MÁXIMA
PRTR (€)]]/1000000</f>
        <v>2.3048272999999999</v>
      </c>
      <c r="S29" s="113">
        <v>44663</v>
      </c>
      <c r="T29" s="44">
        <v>44676</v>
      </c>
      <c r="U29" s="128" t="str">
        <f ca="1">IF(Tabla13[[#This Row],[FECHA INICIO CONVOCATORIA]]&gt;TODAY(),"PRÓXIMAMENTE", IF(AND($AK$1&lt;Tabla13[[#This Row],[FECHA FIN DE PLAZO]]+1,$AK$1&gt;Tabla13[[#This Row],[FECHA INICIO CONVOCATORIA]]),"abierta","cerrada"))</f>
        <v>cerrada</v>
      </c>
      <c r="V29" s="112" t="s">
        <v>739</v>
      </c>
      <c r="W29" s="2" t="s">
        <v>327</v>
      </c>
      <c r="X29" s="67" t="s">
        <v>161</v>
      </c>
      <c r="Y29" s="43" t="s">
        <v>40</v>
      </c>
      <c r="Z29" s="43" t="s">
        <v>78</v>
      </c>
      <c r="AA29" s="43" t="s">
        <v>774</v>
      </c>
      <c r="AB29" s="44">
        <v>44662</v>
      </c>
      <c r="AC29" s="71" t="s">
        <v>780</v>
      </c>
      <c r="AD29" s="44"/>
      <c r="AE29" s="44"/>
      <c r="AF29" s="44"/>
      <c r="AG29" s="44"/>
      <c r="AH29" s="44"/>
      <c r="AI29" s="44"/>
      <c r="AJ29" s="118">
        <v>2304827.2999999998</v>
      </c>
      <c r="AK29" s="2"/>
    </row>
    <row r="30" spans="1:37" ht="150">
      <c r="A30" s="2" t="s">
        <v>226</v>
      </c>
      <c r="B30" s="2" t="s">
        <v>272</v>
      </c>
      <c r="C30" s="104" t="s">
        <v>945</v>
      </c>
      <c r="D30" s="2" t="s">
        <v>54</v>
      </c>
      <c r="E30" s="3" t="s">
        <v>97</v>
      </c>
      <c r="F30" s="3" t="s">
        <v>97</v>
      </c>
      <c r="G30" s="45" t="s">
        <v>230</v>
      </c>
      <c r="H30" s="4" t="s">
        <v>856</v>
      </c>
      <c r="I30" s="102" t="s">
        <v>75</v>
      </c>
      <c r="J30" s="40" t="s">
        <v>229</v>
      </c>
      <c r="K30" s="88" t="s">
        <v>855</v>
      </c>
      <c r="L30" s="88" t="s">
        <v>845</v>
      </c>
      <c r="M30" s="63" t="s">
        <v>231</v>
      </c>
      <c r="N30" s="4" t="s">
        <v>228</v>
      </c>
      <c r="O30" s="4"/>
      <c r="P30" s="93">
        <v>19100000</v>
      </c>
      <c r="Q30" s="93">
        <f>+Tabla13[[#This Row],[CUANTÍA MÁXIMA
CONVOCATORIA]]</f>
        <v>19100000</v>
      </c>
      <c r="R30" s="111">
        <f>Tabla13[[#This Row],[CUANTÍA MÁXIMA
PRTR (€)]]/1000000</f>
        <v>19.100000000000001</v>
      </c>
      <c r="S30" s="96">
        <v>44835</v>
      </c>
      <c r="T30" s="44">
        <v>44865</v>
      </c>
      <c r="U30" s="122" t="str">
        <f ca="1">IF(Tabla13[[#This Row],[FECHA INICIO CONVOCATORIA]]&gt;TODAY(),"PRÓXIMAMENTE", IF(AND($AK$1&lt;Tabla13[[#This Row],[FECHA FIN DE PLAZO]]+1,$AK$1&gt;Tabla13[[#This Row],[FECHA INICIO CONVOCATORIA]]),"abierta","cerrada"))</f>
        <v>PRÓXIMAMENTE</v>
      </c>
      <c r="V30" s="39" t="s">
        <v>741</v>
      </c>
      <c r="W30" s="2" t="s">
        <v>283</v>
      </c>
      <c r="X30" s="2" t="s">
        <v>467</v>
      </c>
      <c r="Y30" s="2" t="s">
        <v>41</v>
      </c>
      <c r="Z30" s="43" t="s">
        <v>78</v>
      </c>
      <c r="AA30" s="2" t="s">
        <v>774</v>
      </c>
      <c r="AB30" s="37">
        <v>44720</v>
      </c>
      <c r="AC30" s="72" t="s">
        <v>256</v>
      </c>
      <c r="AD30" s="37"/>
      <c r="AE30" s="37"/>
      <c r="AF30" s="37"/>
      <c r="AG30" s="37"/>
      <c r="AH30" s="37"/>
      <c r="AI30" s="37"/>
      <c r="AJ30" s="118">
        <v>260000</v>
      </c>
      <c r="AK30" s="2"/>
    </row>
    <row r="31" spans="1:37" ht="150">
      <c r="A31" s="2" t="s">
        <v>226</v>
      </c>
      <c r="B31" s="2" t="s">
        <v>272</v>
      </c>
      <c r="C31" s="104" t="s">
        <v>945</v>
      </c>
      <c r="D31" s="2" t="s">
        <v>54</v>
      </c>
      <c r="E31" s="3" t="s">
        <v>97</v>
      </c>
      <c r="F31" s="3" t="s">
        <v>97</v>
      </c>
      <c r="G31" s="45" t="s">
        <v>230</v>
      </c>
      <c r="H31" s="4" t="s">
        <v>856</v>
      </c>
      <c r="I31" s="102" t="s">
        <v>75</v>
      </c>
      <c r="J31" s="40" t="s">
        <v>229</v>
      </c>
      <c r="K31" s="88" t="s">
        <v>855</v>
      </c>
      <c r="L31" s="88" t="s">
        <v>845</v>
      </c>
      <c r="M31" s="63" t="s">
        <v>231</v>
      </c>
      <c r="N31" s="4" t="s">
        <v>228</v>
      </c>
      <c r="O31" s="4"/>
      <c r="P31" s="93">
        <v>19100000</v>
      </c>
      <c r="Q31" s="93">
        <f>+Tabla13[[#This Row],[CUANTÍA MÁXIMA
CONVOCATORIA]]</f>
        <v>19100000</v>
      </c>
      <c r="R31" s="111">
        <f>Tabla13[[#This Row],[CUANTÍA MÁXIMA
PRTR (€)]]/1000000</f>
        <v>19.100000000000001</v>
      </c>
      <c r="S31" s="96">
        <v>44586</v>
      </c>
      <c r="T31" s="44">
        <v>44597</v>
      </c>
      <c r="U31" s="122" t="str">
        <f ca="1">IF(Tabla13[[#This Row],[FECHA INICIO CONVOCATORIA]]&gt;TODAY(),"PRÓXIMAMENTE", IF(AND($AK$1&lt;Tabla13[[#This Row],[FECHA FIN DE PLAZO]]+1,$AK$1&gt;Tabla13[[#This Row],[FECHA INICIO CONVOCATORIA]]),"abierta","cerrada"))</f>
        <v>cerrada</v>
      </c>
      <c r="V31" s="39" t="s">
        <v>741</v>
      </c>
      <c r="W31" s="2" t="s">
        <v>283</v>
      </c>
      <c r="X31" s="2" t="s">
        <v>467</v>
      </c>
      <c r="Y31" s="2" t="s">
        <v>41</v>
      </c>
      <c r="Z31" s="43" t="s">
        <v>78</v>
      </c>
      <c r="AA31" s="2" t="s">
        <v>774</v>
      </c>
      <c r="AB31" s="37">
        <v>44720</v>
      </c>
      <c r="AC31" s="72" t="s">
        <v>256</v>
      </c>
      <c r="AD31" s="37"/>
      <c r="AE31" s="37"/>
      <c r="AF31" s="37"/>
      <c r="AG31" s="37"/>
      <c r="AH31" s="37"/>
      <c r="AI31" s="37"/>
      <c r="AJ31" s="118">
        <v>260000</v>
      </c>
      <c r="AK31" s="2"/>
    </row>
    <row r="32" spans="1:37" ht="135">
      <c r="A32" s="2" t="s">
        <v>258</v>
      </c>
      <c r="B32" s="2" t="s">
        <v>272</v>
      </c>
      <c r="C32" s="104" t="s">
        <v>945</v>
      </c>
      <c r="D32" s="2" t="s">
        <v>54</v>
      </c>
      <c r="E32" s="3" t="s">
        <v>101</v>
      </c>
      <c r="F32" s="3" t="s">
        <v>101</v>
      </c>
      <c r="G32" s="45" t="s">
        <v>234</v>
      </c>
      <c r="H32" s="4" t="s">
        <v>840</v>
      </c>
      <c r="I32" s="102" t="s">
        <v>75</v>
      </c>
      <c r="J32" s="40" t="s">
        <v>232</v>
      </c>
      <c r="K32" s="88" t="s">
        <v>244</v>
      </c>
      <c r="L32" s="88" t="s">
        <v>845</v>
      </c>
      <c r="M32" s="63" t="s">
        <v>243</v>
      </c>
      <c r="N32" s="4" t="s">
        <v>233</v>
      </c>
      <c r="O32" s="4"/>
      <c r="P32" s="93">
        <v>9781773</v>
      </c>
      <c r="Q32" s="93">
        <f>+Tabla13[[#This Row],[CUANTÍA MÁXIMA
CONVOCATORIA]]</f>
        <v>9781773</v>
      </c>
      <c r="R32" s="111">
        <f>Tabla13[[#This Row],[CUANTÍA MÁXIMA
PRTR (€)]]/1000000</f>
        <v>9.7817729999999994</v>
      </c>
      <c r="S32" s="96">
        <v>44621</v>
      </c>
      <c r="T32" s="44">
        <v>44641</v>
      </c>
      <c r="U32" s="95" t="str">
        <f ca="1">IF(Tabla13[[#This Row],[FECHA INICIO CONVOCATORIA]]&gt;TODAY(),"PRÓXIMAMENTE", IF(AND($AK$1&lt;Tabla13[[#This Row],[FECHA FIN DE PLAZO]]+1,$AK$1&gt;Tabla13[[#This Row],[FECHA INICIO CONVOCATORIA]]),"abierta","cerrada"))</f>
        <v>cerrada</v>
      </c>
      <c r="V32" s="39" t="s">
        <v>741</v>
      </c>
      <c r="W32" s="2" t="s">
        <v>283</v>
      </c>
      <c r="X32" s="2" t="s">
        <v>543</v>
      </c>
      <c r="Y32" s="2" t="s">
        <v>41</v>
      </c>
      <c r="Z32" s="43" t="s">
        <v>78</v>
      </c>
      <c r="AA32" s="2" t="s">
        <v>774</v>
      </c>
      <c r="AB32" s="37">
        <v>44701</v>
      </c>
      <c r="AC32" s="72" t="s">
        <v>257</v>
      </c>
      <c r="AD32" s="37"/>
      <c r="AE32" s="37"/>
      <c r="AF32" s="37"/>
      <c r="AG32" s="37"/>
      <c r="AH32" s="37"/>
      <c r="AI32" s="37"/>
      <c r="AJ32" s="118">
        <v>9781773</v>
      </c>
      <c r="AK32" s="2"/>
    </row>
    <row r="33" spans="1:37" ht="375">
      <c r="A33" s="2" t="s">
        <v>216</v>
      </c>
      <c r="B33" s="2" t="s">
        <v>276</v>
      </c>
      <c r="C33" s="104" t="s">
        <v>946</v>
      </c>
      <c r="D33" s="2" t="s">
        <v>54</v>
      </c>
      <c r="E33" s="3" t="s">
        <v>97</v>
      </c>
      <c r="F33" s="3" t="s">
        <v>97</v>
      </c>
      <c r="G33" s="45" t="s">
        <v>217</v>
      </c>
      <c r="H33" s="4" t="s">
        <v>269</v>
      </c>
      <c r="I33" s="102" t="s">
        <v>75</v>
      </c>
      <c r="J33" s="40" t="s">
        <v>219</v>
      </c>
      <c r="K33" s="88" t="s">
        <v>239</v>
      </c>
      <c r="L33" s="88" t="s">
        <v>844</v>
      </c>
      <c r="M33" s="63" t="s">
        <v>220</v>
      </c>
      <c r="N33" s="4" t="s">
        <v>218</v>
      </c>
      <c r="O33" s="4"/>
      <c r="P33" s="93">
        <v>5030860</v>
      </c>
      <c r="Q33" s="93">
        <f>+Tabla13[[#This Row],[CUANTÍA MÁXIMA
CONVOCATORIA]]</f>
        <v>5030860</v>
      </c>
      <c r="R33" s="111">
        <f>Tabla13[[#This Row],[CUANTÍA MÁXIMA
PRTR (€)]]/1000000</f>
        <v>5.0308599999999997</v>
      </c>
      <c r="S33" s="96">
        <v>44578</v>
      </c>
      <c r="T33" s="44">
        <v>44607</v>
      </c>
      <c r="U33" s="122" t="str">
        <f ca="1">IF(Tabla13[[#This Row],[FECHA INICIO CONVOCATORIA]]&gt;TODAY(),"PRÓXIMAMENTE", IF(AND($AK$1&lt;Tabla13[[#This Row],[FECHA FIN DE PLAZO]]+1,$AK$1&gt;Tabla13[[#This Row],[FECHA INICIO CONVOCATORIA]]),"abierta","cerrada"))</f>
        <v>cerrada</v>
      </c>
      <c r="V33" s="39" t="s">
        <v>741</v>
      </c>
      <c r="W33" s="2" t="s">
        <v>309</v>
      </c>
      <c r="X33" s="2" t="s">
        <v>390</v>
      </c>
      <c r="Y33" s="2" t="s">
        <v>41</v>
      </c>
      <c r="Z33" s="43" t="s">
        <v>78</v>
      </c>
      <c r="AA33" s="2" t="s">
        <v>774</v>
      </c>
      <c r="AB33" s="37">
        <v>44594</v>
      </c>
      <c r="AC33" s="72" t="s">
        <v>254</v>
      </c>
      <c r="AD33" s="37"/>
      <c r="AE33" s="37"/>
      <c r="AF33" s="37"/>
      <c r="AG33" s="37"/>
      <c r="AH33" s="37"/>
      <c r="AI33" s="37"/>
      <c r="AJ33" s="118">
        <v>5030860</v>
      </c>
      <c r="AK33" s="2"/>
    </row>
    <row r="34" spans="1:37" ht="105">
      <c r="B34" s="104" t="s">
        <v>282</v>
      </c>
      <c r="C34" s="104" t="s">
        <v>948</v>
      </c>
      <c r="D34" s="2" t="s">
        <v>54</v>
      </c>
      <c r="E34" s="3" t="s">
        <v>97</v>
      </c>
      <c r="F34" s="3" t="s">
        <v>97</v>
      </c>
      <c r="G34" s="4" t="s">
        <v>867</v>
      </c>
      <c r="H34" s="4"/>
      <c r="I34" s="130" t="s">
        <v>75</v>
      </c>
      <c r="J34" s="3" t="s">
        <v>868</v>
      </c>
      <c r="K34" s="88" t="s">
        <v>869</v>
      </c>
      <c r="L34" s="3" t="s">
        <v>844</v>
      </c>
      <c r="M34" s="40" t="s">
        <v>870</v>
      </c>
      <c r="N34" s="4" t="s">
        <v>871</v>
      </c>
      <c r="O34" s="4"/>
      <c r="P34" s="131">
        <v>15382182.960000001</v>
      </c>
      <c r="Q34" s="131">
        <f>+Tabla13[[#This Row],[CUANTÍA MÁXIMA
CONVOCATORIA]]</f>
        <v>15382182.960000001</v>
      </c>
      <c r="R34" s="111">
        <f>Tabla13[[#This Row],[CUANTÍA MÁXIMA
PRTR (€)]]/1000000</f>
        <v>15.382182960000002</v>
      </c>
      <c r="S34" s="133">
        <v>44729</v>
      </c>
      <c r="T34" s="37">
        <v>44750</v>
      </c>
      <c r="U34" s="132" t="str">
        <f ca="1">IF(Tabla13[[#This Row],[FECHA INICIO CONVOCATORIA]]&gt;TODAY(),"PRÓXIMAMENTE", IF(AND($AK$1&lt;Tabla13[[#This Row],[FECHA FIN DE PLAZO]]+1,$AK$1&gt;Tabla13[[#This Row],[FECHA INICIO CONVOCATORIA]]),"abierta","cerrada"))</f>
        <v>abierta</v>
      </c>
      <c r="V34" s="39" t="s">
        <v>741</v>
      </c>
      <c r="W34" s="2" t="s">
        <v>352</v>
      </c>
      <c r="X34" s="2" t="s">
        <v>465</v>
      </c>
      <c r="Y34" s="2" t="s">
        <v>41</v>
      </c>
      <c r="Z34" s="2" t="s">
        <v>78</v>
      </c>
      <c r="AA34" s="2" t="s">
        <v>774</v>
      </c>
      <c r="AB34" s="37">
        <v>44728</v>
      </c>
      <c r="AC34" s="72" t="s">
        <v>872</v>
      </c>
      <c r="AD34" s="52"/>
      <c r="AE34" s="5">
        <v>5127394.32</v>
      </c>
      <c r="AF34" s="5">
        <v>10254788.640000001</v>
      </c>
      <c r="AG34" s="5"/>
      <c r="AH34" s="5"/>
      <c r="AI34" s="5"/>
      <c r="AJ34" s="131">
        <v>15382182.960000001</v>
      </c>
      <c r="AK34" s="2"/>
    </row>
    <row r="35" spans="1:37" ht="225">
      <c r="B35" s="104" t="s">
        <v>282</v>
      </c>
      <c r="C35" s="104" t="s">
        <v>948</v>
      </c>
      <c r="D35" s="2" t="s">
        <v>54</v>
      </c>
      <c r="E35" s="3" t="s">
        <v>97</v>
      </c>
      <c r="F35" s="3" t="s">
        <v>97</v>
      </c>
      <c r="G35" s="4" t="s">
        <v>862</v>
      </c>
      <c r="H35" s="4"/>
      <c r="I35" s="50" t="s">
        <v>75</v>
      </c>
      <c r="J35" s="40" t="s">
        <v>863</v>
      </c>
      <c r="K35" s="88" t="s">
        <v>864</v>
      </c>
      <c r="L35" s="3" t="s">
        <v>845</v>
      </c>
      <c r="M35" s="40" t="s">
        <v>865</v>
      </c>
      <c r="N35" s="4" t="s">
        <v>862</v>
      </c>
      <c r="O35" s="4"/>
      <c r="P35" s="131">
        <v>757000</v>
      </c>
      <c r="Q35" s="131">
        <f>+Tabla13[[#This Row],[CUANTÍA MÁXIMA
CONVOCATORIA]]</f>
        <v>757000</v>
      </c>
      <c r="R35" s="111">
        <f>Tabla13[[#This Row],[CUANTÍA MÁXIMA
PRTR (€)]]/1000000</f>
        <v>0.75700000000000001</v>
      </c>
      <c r="S35" s="133">
        <v>44684</v>
      </c>
      <c r="T35" s="44">
        <v>44880</v>
      </c>
      <c r="U35" s="132" t="str">
        <f ca="1">IF(Tabla13[[#This Row],[FECHA INICIO CONVOCATORIA]]&gt;TODAY(),"PRÓXIMAMENTE", IF(AND($AK$1&lt;Tabla13[[#This Row],[FECHA FIN DE PLAZO]]+1,$AK$1&gt;Tabla13[[#This Row],[FECHA INICIO CONVOCATORIA]]),"abierta","cerrada"))</f>
        <v>abierta</v>
      </c>
      <c r="V35" s="39" t="s">
        <v>741</v>
      </c>
      <c r="W35" s="2" t="s">
        <v>352</v>
      </c>
      <c r="X35" s="67" t="s">
        <v>161</v>
      </c>
      <c r="Y35" s="2" t="s">
        <v>41</v>
      </c>
      <c r="Z35" s="2" t="s">
        <v>78</v>
      </c>
      <c r="AA35" s="2" t="s">
        <v>774</v>
      </c>
      <c r="AB35" s="37">
        <v>44683</v>
      </c>
      <c r="AC35" s="72" t="s">
        <v>866</v>
      </c>
      <c r="AD35" s="52"/>
      <c r="AE35" s="131">
        <v>757000</v>
      </c>
      <c r="AF35" s="37"/>
      <c r="AG35" s="37"/>
      <c r="AH35" s="37"/>
      <c r="AI35" s="37"/>
      <c r="AJ35" s="131">
        <v>757000</v>
      </c>
      <c r="AK35" s="2"/>
    </row>
    <row r="36" spans="1:37" ht="150">
      <c r="A36" s="2" t="s">
        <v>206</v>
      </c>
      <c r="B36" s="2" t="s">
        <v>282</v>
      </c>
      <c r="C36" s="104" t="s">
        <v>948</v>
      </c>
      <c r="D36" s="2" t="s">
        <v>54</v>
      </c>
      <c r="E36" s="3" t="s">
        <v>97</v>
      </c>
      <c r="F36" s="3" t="s">
        <v>97</v>
      </c>
      <c r="G36" s="4" t="s">
        <v>207</v>
      </c>
      <c r="H36" s="4"/>
      <c r="I36" s="102" t="s">
        <v>75</v>
      </c>
      <c r="J36" s="40" t="s">
        <v>210</v>
      </c>
      <c r="K36" s="89" t="s">
        <v>208</v>
      </c>
      <c r="L36" s="89" t="s">
        <v>844</v>
      </c>
      <c r="M36" s="40" t="s">
        <v>209</v>
      </c>
      <c r="N36" s="4" t="s">
        <v>207</v>
      </c>
      <c r="O36" s="4"/>
      <c r="P36" s="93">
        <v>14482000</v>
      </c>
      <c r="Q36" s="93">
        <f>+Tabla13[[#This Row],[CUANTÍA MÁXIMA
CONVOCATORIA]]</f>
        <v>14482000</v>
      </c>
      <c r="R36" s="111">
        <f>Tabla13[[#This Row],[CUANTÍA MÁXIMA
PRTR (€)]]/1000000</f>
        <v>14.481999999999999</v>
      </c>
      <c r="S36" s="96">
        <v>44586</v>
      </c>
      <c r="T36" s="44">
        <v>44865</v>
      </c>
      <c r="U36" s="122" t="str">
        <f ca="1">IF(Tabla13[[#This Row],[FECHA INICIO CONVOCATORIA]]&gt;TODAY(),"PRÓXIMAMENTE", IF(AND($AK$1&lt;Tabla13[[#This Row],[FECHA FIN DE PLAZO]]+1,$AK$1&gt;Tabla13[[#This Row],[FECHA INICIO CONVOCATORIA]]),"abierta","cerrada"))</f>
        <v>abierta</v>
      </c>
      <c r="V36" s="39" t="s">
        <v>741</v>
      </c>
      <c r="W36" s="2" t="s">
        <v>352</v>
      </c>
      <c r="X36" s="2" t="s">
        <v>465</v>
      </c>
      <c r="Y36" s="2" t="s">
        <v>41</v>
      </c>
      <c r="Z36" s="43" t="s">
        <v>78</v>
      </c>
      <c r="AA36" s="2" t="s">
        <v>774</v>
      </c>
      <c r="AB36" s="37">
        <v>44558</v>
      </c>
      <c r="AC36" s="71" t="s">
        <v>211</v>
      </c>
      <c r="AD36" s="37"/>
      <c r="AE36" s="37"/>
      <c r="AF36" s="37"/>
      <c r="AG36" s="37"/>
      <c r="AH36" s="37"/>
      <c r="AI36" s="37"/>
      <c r="AJ36" s="118">
        <v>14482000</v>
      </c>
      <c r="AK36" s="2"/>
    </row>
    <row r="37" spans="1:37" ht="155.25" customHeight="1">
      <c r="A37" s="2" t="s">
        <v>212</v>
      </c>
      <c r="B37" s="2" t="s">
        <v>282</v>
      </c>
      <c r="C37" s="104" t="s">
        <v>948</v>
      </c>
      <c r="D37" s="2" t="s">
        <v>54</v>
      </c>
      <c r="E37" s="3" t="s">
        <v>97</v>
      </c>
      <c r="F37" s="3" t="s">
        <v>97</v>
      </c>
      <c r="G37" s="45" t="s">
        <v>213</v>
      </c>
      <c r="H37" s="4" t="s">
        <v>841</v>
      </c>
      <c r="I37" s="102" t="s">
        <v>75</v>
      </c>
      <c r="J37" s="40" t="s">
        <v>215</v>
      </c>
      <c r="K37" s="88" t="s">
        <v>239</v>
      </c>
      <c r="L37" s="88" t="s">
        <v>844</v>
      </c>
      <c r="M37" s="63" t="s">
        <v>238</v>
      </c>
      <c r="N37" s="4" t="s">
        <v>214</v>
      </c>
      <c r="O37" s="4"/>
      <c r="P37" s="93">
        <v>21060310</v>
      </c>
      <c r="Q37" s="93">
        <v>21060310</v>
      </c>
      <c r="R37" s="111">
        <f>Tabla13[[#This Row],[CUANTÍA MÁXIMA
PRTR (€)]]/1000000</f>
        <v>21.060310000000001</v>
      </c>
      <c r="S37" s="96">
        <v>44578</v>
      </c>
      <c r="T37" s="44">
        <v>44607</v>
      </c>
      <c r="U37" s="122" t="str">
        <f ca="1">IF(Tabla13[[#This Row],[FECHA INICIO CONVOCATORIA]]&gt;TODAY(),"PRÓXIMAMENTE", IF(AND($AK$1&lt;Tabla13[[#This Row],[FECHA FIN DE PLAZO]]+1,$AK$1&gt;Tabla13[[#This Row],[FECHA INICIO CONVOCATORIA]]),"abierta","cerrada"))</f>
        <v>cerrada</v>
      </c>
      <c r="V37" s="39" t="s">
        <v>741</v>
      </c>
      <c r="W37" s="2" t="s">
        <v>352</v>
      </c>
      <c r="X37" s="2" t="s">
        <v>391</v>
      </c>
      <c r="Y37" s="2" t="s">
        <v>41</v>
      </c>
      <c r="Z37" s="43" t="s">
        <v>78</v>
      </c>
      <c r="AA37" s="2" t="s">
        <v>774</v>
      </c>
      <c r="AB37" s="37">
        <v>44708</v>
      </c>
      <c r="AC37" s="72" t="s">
        <v>253</v>
      </c>
      <c r="AD37" s="37"/>
      <c r="AE37" s="37"/>
      <c r="AF37" s="37"/>
      <c r="AG37" s="37"/>
      <c r="AH37" s="37"/>
      <c r="AI37" s="37"/>
      <c r="AJ37" s="118">
        <v>22000000</v>
      </c>
      <c r="AK37" s="2"/>
    </row>
    <row r="38" spans="1:37" ht="240">
      <c r="A38" s="2" t="s">
        <v>221</v>
      </c>
      <c r="B38" s="2" t="s">
        <v>282</v>
      </c>
      <c r="C38" s="104" t="s">
        <v>948</v>
      </c>
      <c r="D38" s="2" t="s">
        <v>54</v>
      </c>
      <c r="E38" s="3" t="s">
        <v>97</v>
      </c>
      <c r="F38" s="3" t="s">
        <v>97</v>
      </c>
      <c r="G38" s="45" t="s">
        <v>222</v>
      </c>
      <c r="H38" s="4" t="s">
        <v>841</v>
      </c>
      <c r="I38" s="102" t="s">
        <v>75</v>
      </c>
      <c r="J38" s="40" t="s">
        <v>225</v>
      </c>
      <c r="K38" s="88" t="s">
        <v>240</v>
      </c>
      <c r="L38" s="88" t="s">
        <v>845</v>
      </c>
      <c r="M38" s="63" t="s">
        <v>224</v>
      </c>
      <c r="N38" s="4" t="s">
        <v>223</v>
      </c>
      <c r="O38" s="4"/>
      <c r="P38" s="93">
        <v>3816000</v>
      </c>
      <c r="Q38" s="93">
        <v>3816000</v>
      </c>
      <c r="R38" s="111">
        <f>Tabla13[[#This Row],[CUANTÍA MÁXIMA
PRTR (€)]]/1000000</f>
        <v>3.8159999999999998</v>
      </c>
      <c r="S38" s="96">
        <v>44578</v>
      </c>
      <c r="T38" s="44">
        <v>44607</v>
      </c>
      <c r="U38" s="122" t="str">
        <f ca="1">IF(Tabla13[[#This Row],[FECHA INICIO CONVOCATORIA]]&gt;TODAY(),"PRÓXIMAMENTE", IF(AND($AK$1&lt;Tabla13[[#This Row],[FECHA FIN DE PLAZO]]+1,$AK$1&gt;Tabla13[[#This Row],[FECHA INICIO CONVOCATORIA]]),"abierta","cerrada"))</f>
        <v>cerrada</v>
      </c>
      <c r="V38" s="39" t="s">
        <v>741</v>
      </c>
      <c r="W38" s="2" t="s">
        <v>352</v>
      </c>
      <c r="X38" s="2" t="s">
        <v>391</v>
      </c>
      <c r="Y38" s="2" t="s">
        <v>41</v>
      </c>
      <c r="Z38" s="43" t="s">
        <v>78</v>
      </c>
      <c r="AA38" s="2" t="s">
        <v>774</v>
      </c>
      <c r="AB38" s="37">
        <v>44708</v>
      </c>
      <c r="AC38" s="72" t="s">
        <v>255</v>
      </c>
      <c r="AD38" s="37"/>
      <c r="AE38" s="37"/>
      <c r="AF38" s="37"/>
      <c r="AG38" s="37"/>
      <c r="AH38" s="37"/>
      <c r="AI38" s="37"/>
      <c r="AJ38" s="118">
        <v>2876310</v>
      </c>
      <c r="AK38" s="2"/>
    </row>
    <row r="39" spans="1:37" ht="114.75" customHeight="1">
      <c r="A39" s="2" t="s">
        <v>245</v>
      </c>
      <c r="B39" s="2" t="s">
        <v>277</v>
      </c>
      <c r="C39" s="104" t="s">
        <v>953</v>
      </c>
      <c r="D39" s="2" t="s">
        <v>50</v>
      </c>
      <c r="E39" s="3" t="s">
        <v>95</v>
      </c>
      <c r="F39" s="3" t="s">
        <v>95</v>
      </c>
      <c r="G39" s="4" t="s">
        <v>246</v>
      </c>
      <c r="H39" s="4"/>
      <c r="I39" s="102" t="s">
        <v>75</v>
      </c>
      <c r="J39" s="40" t="s">
        <v>247</v>
      </c>
      <c r="K39" s="88" t="s">
        <v>249</v>
      </c>
      <c r="L39" s="88" t="s">
        <v>844</v>
      </c>
      <c r="M39" s="40" t="s">
        <v>248</v>
      </c>
      <c r="N39" s="4" t="s">
        <v>250</v>
      </c>
      <c r="O39" s="4"/>
      <c r="P39" s="5" t="s">
        <v>251</v>
      </c>
      <c r="Q39" s="135">
        <v>3124107.67</v>
      </c>
      <c r="R39" s="111">
        <f>Tabla13[[#This Row],[CUANTÍA MÁXIMA
PRTR (€)]]/1000000</f>
        <v>3.1241076699999999</v>
      </c>
      <c r="S39" s="96">
        <v>44575</v>
      </c>
      <c r="T39" s="44">
        <v>44606</v>
      </c>
      <c r="U39" s="122" t="str">
        <f ca="1">IF(Tabla13[[#This Row],[FECHA INICIO CONVOCATORIA]]&gt;TODAY(),"PRÓXIMAMENTE", IF(AND($AK$1&lt;Tabla13[[#This Row],[FECHA FIN DE PLAZO]]+1,$AK$1&gt;Tabla13[[#This Row],[FECHA INICIO CONVOCATORIA]]),"abierta","cerrada"))</f>
        <v>cerrada</v>
      </c>
      <c r="V39" s="39" t="s">
        <v>742</v>
      </c>
      <c r="W39" s="2" t="s">
        <v>310</v>
      </c>
      <c r="X39" s="2" t="s">
        <v>466</v>
      </c>
      <c r="Y39" s="2" t="s">
        <v>42</v>
      </c>
      <c r="Z39" s="43" t="s">
        <v>78</v>
      </c>
      <c r="AA39" s="2" t="s">
        <v>774</v>
      </c>
      <c r="AB39" s="37">
        <v>44566</v>
      </c>
      <c r="AC39" s="72" t="s">
        <v>252</v>
      </c>
      <c r="AD39" s="117">
        <v>1826588.65</v>
      </c>
      <c r="AE39" s="117">
        <v>1297519.02</v>
      </c>
      <c r="AF39" s="37"/>
      <c r="AG39" s="37"/>
      <c r="AH39" s="37"/>
      <c r="AI39" s="37"/>
      <c r="AJ39" s="118">
        <v>19100000</v>
      </c>
      <c r="AK39" s="2"/>
    </row>
    <row r="40" spans="1:37">
      <c r="B40" s="104"/>
      <c r="C40" s="104"/>
      <c r="F40" s="3"/>
      <c r="G40" s="145"/>
      <c r="H40" s="145"/>
      <c r="I40" s="146"/>
      <c r="J40" s="3"/>
      <c r="K40" s="3"/>
      <c r="L40" s="3"/>
      <c r="M40" s="3"/>
      <c r="N40" s="145"/>
      <c r="O40" s="145"/>
      <c r="P40" s="147"/>
      <c r="Q40" s="147">
        <f>SUBTOTAL(109,Tabla13[CUANTÍA MÁXIMA
PRTR (€)])</f>
        <v>411269755.11000001</v>
      </c>
      <c r="R40" s="147">
        <f>SUBTOTAL(109,Tabla13[CUANTÍA MÁXIMA
PRTR (M€)])</f>
        <v>411.26975511000006</v>
      </c>
      <c r="S40" s="147"/>
      <c r="U40" s="148"/>
      <c r="V40" s="146"/>
      <c r="AC40" s="72"/>
      <c r="AD40" s="134"/>
      <c r="AE40" s="134"/>
      <c r="AF40" s="134"/>
      <c r="AG40" s="37"/>
      <c r="AH40" s="37"/>
      <c r="AI40" s="37"/>
      <c r="AJ40" s="149"/>
      <c r="AK40" s="2"/>
    </row>
    <row r="41" spans="1:37">
      <c r="AJ41" s="118"/>
      <c r="AK41" s="2"/>
    </row>
    <row r="42" spans="1:37">
      <c r="AJ42" s="118"/>
      <c r="AK42" s="2"/>
    </row>
    <row r="43" spans="1:37">
      <c r="AJ43" s="118"/>
      <c r="AK43" s="2"/>
    </row>
    <row r="44" spans="1:37">
      <c r="O44" s="2" t="s">
        <v>838</v>
      </c>
      <c r="AJ44" s="118"/>
      <c r="AK44" s="2"/>
    </row>
    <row r="45" spans="1:37">
      <c r="AJ45" s="118"/>
      <c r="AK45" s="2"/>
    </row>
    <row r="46" spans="1:37">
      <c r="AJ46" s="118"/>
      <c r="AK46" s="2"/>
    </row>
    <row r="47" spans="1:37">
      <c r="AJ47" s="118"/>
      <c r="AK47" s="2"/>
    </row>
    <row r="48" spans="1:37">
      <c r="AK48" s="2"/>
    </row>
    <row r="49" spans="37:37">
      <c r="AK49" s="2"/>
    </row>
    <row r="50" spans="37:37">
      <c r="AK50" s="2"/>
    </row>
    <row r="51" spans="37:37">
      <c r="AK51" s="2"/>
    </row>
    <row r="52" spans="37:37">
      <c r="AK52" s="2"/>
    </row>
    <row r="53" spans="37:37">
      <c r="AK53" s="2"/>
    </row>
    <row r="54" spans="37:37">
      <c r="AK54" s="2"/>
    </row>
    <row r="55" spans="37:37">
      <c r="AK55" s="2"/>
    </row>
    <row r="56" spans="37:37">
      <c r="AK56" s="2"/>
    </row>
    <row r="57" spans="37:37">
      <c r="AK57" s="2"/>
    </row>
    <row r="58" spans="37:37">
      <c r="AK58" s="2"/>
    </row>
    <row r="59" spans="37:37">
      <c r="AK59" s="2"/>
    </row>
    <row r="60" spans="37:37">
      <c r="AK60" s="2"/>
    </row>
    <row r="61" spans="37:37">
      <c r="AK61" s="2"/>
    </row>
    <row r="62" spans="37:37">
      <c r="AK62" s="2"/>
    </row>
    <row r="63" spans="37:37">
      <c r="AK63" s="2"/>
    </row>
    <row r="64" spans="37:37">
      <c r="AK64" s="2"/>
    </row>
    <row r="65" spans="37:37">
      <c r="AK65" s="2"/>
    </row>
    <row r="66" spans="37:37">
      <c r="AK66" s="2"/>
    </row>
    <row r="67" spans="37:37">
      <c r="AK67" s="2"/>
    </row>
    <row r="68" spans="37:37">
      <c r="AK68" s="2"/>
    </row>
    <row r="69" spans="37:37">
      <c r="AK69" s="2"/>
    </row>
    <row r="70" spans="37:37">
      <c r="AK70" s="2"/>
    </row>
    <row r="71" spans="37:37">
      <c r="AK71" s="2"/>
    </row>
    <row r="72" spans="37:37">
      <c r="AK72" s="2"/>
    </row>
    <row r="73" spans="37:37">
      <c r="AK73" s="2"/>
    </row>
    <row r="74" spans="37:37">
      <c r="AK74" s="2"/>
    </row>
    <row r="75" spans="37:37">
      <c r="AK75" s="2"/>
    </row>
    <row r="76" spans="37:37">
      <c r="AK76" s="2"/>
    </row>
    <row r="77" spans="37:37">
      <c r="AK77" s="2"/>
    </row>
    <row r="78" spans="37:37">
      <c r="AK78" s="2"/>
    </row>
    <row r="79" spans="37:37">
      <c r="AK79" s="2"/>
    </row>
    <row r="80" spans="37:37">
      <c r="AK80" s="2"/>
    </row>
    <row r="81" spans="37:37">
      <c r="AK81" s="2"/>
    </row>
    <row r="82" spans="37:37">
      <c r="AK82" s="2"/>
    </row>
    <row r="83" spans="37:37">
      <c r="AK83" s="2"/>
    </row>
    <row r="84" spans="37:37">
      <c r="AK84" s="2"/>
    </row>
    <row r="85" spans="37:37">
      <c r="AK85" s="2"/>
    </row>
    <row r="86" spans="37:37">
      <c r="AK86" s="2"/>
    </row>
    <row r="87" spans="37:37">
      <c r="AK87" s="2"/>
    </row>
    <row r="88" spans="37:37">
      <c r="AK88" s="2"/>
    </row>
    <row r="89" spans="37:37">
      <c r="AK89" s="2"/>
    </row>
    <row r="90" spans="37:37">
      <c r="AK90" s="2"/>
    </row>
    <row r="91" spans="37:37">
      <c r="AK91" s="2"/>
    </row>
    <row r="92" spans="37:37">
      <c r="AK92" s="2"/>
    </row>
    <row r="93" spans="37:37">
      <c r="AK93" s="2"/>
    </row>
    <row r="94" spans="37:37">
      <c r="AK94" s="2"/>
    </row>
    <row r="95" spans="37:37">
      <c r="AK95" s="2"/>
    </row>
    <row r="96" spans="37:37">
      <c r="AK96" s="2"/>
    </row>
    <row r="97" spans="37:37">
      <c r="AK97" s="2"/>
    </row>
    <row r="98" spans="37:37">
      <c r="AK98" s="2"/>
    </row>
    <row r="99" spans="37:37">
      <c r="AK99" s="2"/>
    </row>
    <row r="100" spans="37:37">
      <c r="AK100" s="2"/>
    </row>
    <row r="101" spans="37:37">
      <c r="AK101" s="2"/>
    </row>
  </sheetData>
  <dataConsolidate/>
  <conditionalFormatting sqref="U14:U21 U1:U2 U4:U10">
    <cfRule type="containsText" dxfId="147" priority="124" operator="containsText" text="cerrado">
      <formula>NOT(ISERROR(SEARCH("cerrado",U1)))</formula>
    </cfRule>
  </conditionalFormatting>
  <conditionalFormatting sqref="V20:V21 V24:V25 U14:U21 V28:V29 V36:V1048576 U1:U2 U4:U10">
    <cfRule type="containsText" dxfId="146" priority="123" operator="containsText" text="abierto">
      <formula>NOT(ISERROR(SEARCH("abierto",U1)))</formula>
    </cfRule>
  </conditionalFormatting>
  <conditionalFormatting sqref="U24:U26 U14:U21 U29 U37:U1048576 U1:U2 U4:U10">
    <cfRule type="containsText" dxfId="145" priority="120" operator="containsText" text="PRÓXIMAMENTE">
      <formula>NOT(ISERROR(SEARCH("PRÓXIMAMENTE",U1)))</formula>
    </cfRule>
    <cfRule type="containsText" dxfId="144" priority="121" operator="containsText" text="abierta">
      <formula>NOT(ISERROR(SEARCH("abierta",U1)))</formula>
    </cfRule>
    <cfRule type="containsText" dxfId="143" priority="122" operator="containsText" text="cerrada">
      <formula>NOT(ISERROR(SEARCH("cerrada",U1)))</formula>
    </cfRule>
  </conditionalFormatting>
  <conditionalFormatting sqref="V23">
    <cfRule type="containsText" dxfId="142" priority="93" operator="containsText" text="abierto">
      <formula>NOT(ISERROR(SEARCH("abierto",V23)))</formula>
    </cfRule>
  </conditionalFormatting>
  <conditionalFormatting sqref="U22:U23">
    <cfRule type="containsText" dxfId="141" priority="99" operator="containsText" text="cerrado">
      <formula>NOT(ISERROR(SEARCH("cerrado",U22)))</formula>
    </cfRule>
  </conditionalFormatting>
  <conditionalFormatting sqref="U22:V22 U23">
    <cfRule type="containsText" dxfId="140" priority="98" operator="containsText" text="abierto">
      <formula>NOT(ISERROR(SEARCH("abierto",U22)))</formula>
    </cfRule>
  </conditionalFormatting>
  <conditionalFormatting sqref="U22:U23">
    <cfRule type="containsText" dxfId="139" priority="95" operator="containsText" text="PRÓXIMAMENTE">
      <formula>NOT(ISERROR(SEARCH("PRÓXIMAMENTE",U22)))</formula>
    </cfRule>
    <cfRule type="containsText" dxfId="138" priority="96" operator="containsText" text="abierta">
      <formula>NOT(ISERROR(SEARCH("abierta",U22)))</formula>
    </cfRule>
    <cfRule type="containsText" dxfId="137" priority="97" operator="containsText" text="cerrada">
      <formula>NOT(ISERROR(SEARCH("cerrada",U22)))</formula>
    </cfRule>
  </conditionalFormatting>
  <conditionalFormatting sqref="U23">
    <cfRule type="containsText" dxfId="136" priority="84" operator="containsText" text="cerrado">
      <formula>NOT(ISERROR(SEARCH("cerrado",U23)))</formula>
    </cfRule>
  </conditionalFormatting>
  <conditionalFormatting sqref="U23">
    <cfRule type="containsText" dxfId="135" priority="83" operator="containsText" text="abierto">
      <formula>NOT(ISERROR(SEARCH("abierto",U23)))</formula>
    </cfRule>
  </conditionalFormatting>
  <conditionalFormatting sqref="U23">
    <cfRule type="containsText" dxfId="134" priority="80" operator="containsText" text="PRÓXIMAMENTE">
      <formula>NOT(ISERROR(SEARCH("PRÓXIMAMENTE",U23)))</formula>
    </cfRule>
    <cfRule type="containsText" dxfId="133" priority="81" operator="containsText" text="abierta">
      <formula>NOT(ISERROR(SEARCH("abierta",U23)))</formula>
    </cfRule>
    <cfRule type="containsText" dxfId="132" priority="82" operator="containsText" text="cerrada">
      <formula>NOT(ISERROR(SEARCH("cerrada",U23)))</formula>
    </cfRule>
  </conditionalFormatting>
  <conditionalFormatting sqref="V27">
    <cfRule type="containsText" dxfId="131" priority="78" operator="containsText" text="abierto">
      <formula>NOT(ISERROR(SEARCH("abierto",V27)))</formula>
    </cfRule>
  </conditionalFormatting>
  <conditionalFormatting sqref="U27:U28">
    <cfRule type="containsText" dxfId="130" priority="72" operator="containsText" text="PRÓXIMAMENTE">
      <formula>NOT(ISERROR(SEARCH("PRÓXIMAMENTE",U27)))</formula>
    </cfRule>
    <cfRule type="containsText" dxfId="129" priority="73" operator="containsText" text="abierta">
      <formula>NOT(ISERROR(SEARCH("abierta",U27)))</formula>
    </cfRule>
    <cfRule type="containsText" dxfId="128" priority="74" operator="containsText" text="cerrada">
      <formula>NOT(ISERROR(SEARCH("cerrada",U27)))</formula>
    </cfRule>
  </conditionalFormatting>
  <conditionalFormatting sqref="V26">
    <cfRule type="containsText" dxfId="127" priority="71" operator="containsText" text="abierto">
      <formula>NOT(ISERROR(SEARCH("abierto",V26)))</formula>
    </cfRule>
  </conditionalFormatting>
  <conditionalFormatting sqref="U13">
    <cfRule type="containsText" dxfId="126" priority="61" operator="containsText" text="cerrado">
      <formula>NOT(ISERROR(SEARCH("cerrado",U13)))</formula>
    </cfRule>
  </conditionalFormatting>
  <conditionalFormatting sqref="U13">
    <cfRule type="containsText" dxfId="125" priority="60" operator="containsText" text="abierto">
      <formula>NOT(ISERROR(SEARCH("abierto",U13)))</formula>
    </cfRule>
  </conditionalFormatting>
  <conditionalFormatting sqref="U13">
    <cfRule type="containsText" dxfId="124" priority="57" operator="containsText" text="PRÓXIMAMENTE">
      <formula>NOT(ISERROR(SEARCH("PRÓXIMAMENTE",U13)))</formula>
    </cfRule>
    <cfRule type="containsText" dxfId="123" priority="58" operator="containsText" text="abierta">
      <formula>NOT(ISERROR(SEARCH("abierta",U13)))</formula>
    </cfRule>
    <cfRule type="containsText" dxfId="122" priority="59" operator="containsText" text="cerrada">
      <formula>NOT(ISERROR(SEARCH("cerrada",U13)))</formula>
    </cfRule>
  </conditionalFormatting>
  <conditionalFormatting sqref="U12">
    <cfRule type="containsText" dxfId="121" priority="56" operator="containsText" text="cerrado">
      <formula>NOT(ISERROR(SEARCH("cerrado",U12)))</formula>
    </cfRule>
  </conditionalFormatting>
  <conditionalFormatting sqref="U12">
    <cfRule type="containsText" dxfId="120" priority="55" operator="containsText" text="abierto">
      <formula>NOT(ISERROR(SEARCH("abierto",U12)))</formula>
    </cfRule>
  </conditionalFormatting>
  <conditionalFormatting sqref="U12">
    <cfRule type="containsText" dxfId="119" priority="52" operator="containsText" text="PRÓXIMAMENTE">
      <formula>NOT(ISERROR(SEARCH("PRÓXIMAMENTE",U12)))</formula>
    </cfRule>
    <cfRule type="containsText" dxfId="118" priority="53" operator="containsText" text="abierta">
      <formula>NOT(ISERROR(SEARCH("abierta",U12)))</formula>
    </cfRule>
    <cfRule type="containsText" dxfId="117" priority="54" operator="containsText" text="cerrada">
      <formula>NOT(ISERROR(SEARCH("cerrada",U12)))</formula>
    </cfRule>
  </conditionalFormatting>
  <conditionalFormatting sqref="U11">
    <cfRule type="containsText" dxfId="116" priority="51" operator="containsText" text="cerrado">
      <formula>NOT(ISERROR(SEARCH("cerrado",U11)))</formula>
    </cfRule>
  </conditionalFormatting>
  <conditionalFormatting sqref="U11">
    <cfRule type="containsText" dxfId="115" priority="50" operator="containsText" text="abierto">
      <formula>NOT(ISERROR(SEARCH("abierto",U11)))</formula>
    </cfRule>
  </conditionalFormatting>
  <conditionalFormatting sqref="U11">
    <cfRule type="containsText" dxfId="114" priority="47" operator="containsText" text="PRÓXIMAMENTE">
      <formula>NOT(ISERROR(SEARCH("PRÓXIMAMENTE",U11)))</formula>
    </cfRule>
    <cfRule type="containsText" dxfId="113" priority="48" operator="containsText" text="abierta">
      <formula>NOT(ISERROR(SEARCH("abierta",U11)))</formula>
    </cfRule>
    <cfRule type="containsText" dxfId="112" priority="49" operator="containsText" text="cerrada">
      <formula>NOT(ISERROR(SEARCH("cerrada",U11)))</formula>
    </cfRule>
  </conditionalFormatting>
  <conditionalFormatting sqref="V30">
    <cfRule type="containsText" dxfId="111" priority="42" operator="containsText" text="abierto">
      <formula>NOT(ISERROR(SEARCH("abierto",V30)))</formula>
    </cfRule>
  </conditionalFormatting>
  <conditionalFormatting sqref="U30">
    <cfRule type="containsText" dxfId="110" priority="39" operator="containsText" text="PRÓXIMAMENTE">
      <formula>NOT(ISERROR(SEARCH("PRÓXIMAMENTE",U30)))</formula>
    </cfRule>
    <cfRule type="containsText" dxfId="109" priority="40" operator="containsText" text="abierta">
      <formula>NOT(ISERROR(SEARCH("abierta",U30)))</formula>
    </cfRule>
    <cfRule type="containsText" dxfId="108" priority="41" operator="containsText" text="cerrada">
      <formula>NOT(ISERROR(SEARCH("cerrada",U30)))</formula>
    </cfRule>
  </conditionalFormatting>
  <conditionalFormatting sqref="V31">
    <cfRule type="containsText" dxfId="107" priority="38" operator="containsText" text="abierto">
      <formula>NOT(ISERROR(SEARCH("abierto",V31)))</formula>
    </cfRule>
  </conditionalFormatting>
  <conditionalFormatting sqref="U31">
    <cfRule type="containsText" dxfId="106" priority="35" operator="containsText" text="PRÓXIMAMENTE">
      <formula>NOT(ISERROR(SEARCH("PRÓXIMAMENTE",U31)))</formula>
    </cfRule>
    <cfRule type="containsText" dxfId="105" priority="36" operator="containsText" text="abierta">
      <formula>NOT(ISERROR(SEARCH("abierta",U31)))</formula>
    </cfRule>
    <cfRule type="containsText" dxfId="104" priority="37" operator="containsText" text="cerrada">
      <formula>NOT(ISERROR(SEARCH("cerrada",U31)))</formula>
    </cfRule>
  </conditionalFormatting>
  <conditionalFormatting sqref="V33">
    <cfRule type="containsText" dxfId="103" priority="34" operator="containsText" text="abierto">
      <formula>NOT(ISERROR(SEARCH("abierto",V33)))</formula>
    </cfRule>
  </conditionalFormatting>
  <conditionalFormatting sqref="U33">
    <cfRule type="containsText" dxfId="102" priority="31" operator="containsText" text="PRÓXIMAMENTE">
      <formula>NOT(ISERROR(SEARCH("PRÓXIMAMENTE",U33)))</formula>
    </cfRule>
    <cfRule type="containsText" dxfId="101" priority="32" operator="containsText" text="abierta">
      <formula>NOT(ISERROR(SEARCH("abierta",U33)))</formula>
    </cfRule>
    <cfRule type="containsText" dxfId="100" priority="33" operator="containsText" text="cerrada">
      <formula>NOT(ISERROR(SEARCH("cerrada",U33)))</formula>
    </cfRule>
  </conditionalFormatting>
  <conditionalFormatting sqref="V34">
    <cfRule type="containsText" dxfId="99" priority="30" operator="containsText" text="abierto">
      <formula>NOT(ISERROR(SEARCH("abierto",V34)))</formula>
    </cfRule>
  </conditionalFormatting>
  <conditionalFormatting sqref="U34">
    <cfRule type="containsText" dxfId="98" priority="27" operator="containsText" text="PRÓXIMAMENTE">
      <formula>NOT(ISERROR(SEARCH("PRÓXIMAMENTE",U34)))</formula>
    </cfRule>
    <cfRule type="containsText" dxfId="97" priority="28" operator="containsText" text="abierta">
      <formula>NOT(ISERROR(SEARCH("abierta",U34)))</formula>
    </cfRule>
    <cfRule type="containsText" dxfId="96" priority="29" operator="containsText" text="cerrada">
      <formula>NOT(ISERROR(SEARCH("cerrada",U34)))</formula>
    </cfRule>
  </conditionalFormatting>
  <conditionalFormatting sqref="V35">
    <cfRule type="containsText" dxfId="95" priority="26" operator="containsText" text="abierto">
      <formula>NOT(ISERROR(SEARCH("abierto",V35)))</formula>
    </cfRule>
  </conditionalFormatting>
  <conditionalFormatting sqref="U35">
    <cfRule type="containsText" dxfId="94" priority="23" operator="containsText" text="PRÓXIMAMENTE">
      <formula>NOT(ISERROR(SEARCH("PRÓXIMAMENTE",U35)))</formula>
    </cfRule>
    <cfRule type="containsText" dxfId="93" priority="24" operator="containsText" text="abierta">
      <formula>NOT(ISERROR(SEARCH("abierta",U35)))</formula>
    </cfRule>
    <cfRule type="containsText" dxfId="92" priority="25" operator="containsText" text="cerrada">
      <formula>NOT(ISERROR(SEARCH("cerrada",U35)))</formula>
    </cfRule>
  </conditionalFormatting>
  <conditionalFormatting sqref="U36">
    <cfRule type="containsText" dxfId="91" priority="16" operator="containsText" text="pendiente">
      <formula>NOT(ISERROR(SEARCH("pendiente",U36)))</formula>
    </cfRule>
    <cfRule type="containsText" dxfId="90" priority="17" operator="containsText" text="cerrada">
      <formula>NOT(ISERROR(SEARCH("cerrada",U36)))</formula>
    </cfRule>
    <cfRule type="containsText" dxfId="89" priority="18" operator="containsText" text="abierta">
      <formula>NOT(ISERROR(SEARCH("abierta",U36)))</formula>
    </cfRule>
  </conditionalFormatting>
  <conditionalFormatting sqref="U36">
    <cfRule type="containsText" dxfId="88" priority="15" operator="containsText" text="PRÓXIMAMENTE">
      <formula>NOT(ISERROR(SEARCH("PRÓXIMAMENTE",U36)))</formula>
    </cfRule>
  </conditionalFormatting>
  <conditionalFormatting sqref="U2 U4">
    <cfRule type="cellIs" dxfId="87" priority="14" operator="equal">
      <formula>"PENDIENTE"</formula>
    </cfRule>
  </conditionalFormatting>
  <conditionalFormatting sqref="U1:U2 U4:U31 U33:U1048576">
    <cfRule type="cellIs" dxfId="86" priority="13" operator="equal">
      <formula>"PENDIENTE"</formula>
    </cfRule>
  </conditionalFormatting>
  <conditionalFormatting sqref="U3">
    <cfRule type="containsText" dxfId="85" priority="12" operator="containsText" text="cerrado">
      <formula>NOT(ISERROR(SEARCH("cerrado",U3)))</formula>
    </cfRule>
  </conditionalFormatting>
  <conditionalFormatting sqref="U3">
    <cfRule type="containsText" dxfId="84" priority="11" operator="containsText" text="abierto">
      <formula>NOT(ISERROR(SEARCH("abierto",U3)))</formula>
    </cfRule>
  </conditionalFormatting>
  <conditionalFormatting sqref="U3">
    <cfRule type="containsText" dxfId="83" priority="8" operator="containsText" text="PRÓXIMAMENTE">
      <formula>NOT(ISERROR(SEARCH("PRÓXIMAMENTE",U3)))</formula>
    </cfRule>
    <cfRule type="containsText" dxfId="82" priority="9" operator="containsText" text="abierta">
      <formula>NOT(ISERROR(SEARCH("abierta",U3)))</formula>
    </cfRule>
    <cfRule type="containsText" dxfId="81" priority="10" operator="containsText" text="cerrada">
      <formula>NOT(ISERROR(SEARCH("cerrada",U3)))</formula>
    </cfRule>
  </conditionalFormatting>
  <conditionalFormatting sqref="U3">
    <cfRule type="cellIs" dxfId="80" priority="7" operator="equal">
      <formula>"PENDIENTE"</formula>
    </cfRule>
  </conditionalFormatting>
  <conditionalFormatting sqref="U3">
    <cfRule type="cellIs" dxfId="79" priority="6" operator="equal">
      <formula>"PENDIENTE"</formula>
    </cfRule>
  </conditionalFormatting>
  <conditionalFormatting sqref="V32">
    <cfRule type="containsText" dxfId="78" priority="5" operator="containsText" text="abierto">
      <formula>NOT(ISERROR(SEARCH("abierto",V32)))</formula>
    </cfRule>
  </conditionalFormatting>
  <conditionalFormatting sqref="U32">
    <cfRule type="containsText" dxfId="77" priority="2" operator="containsText" text="PRÓXIMAMENTE">
      <formula>NOT(ISERROR(SEARCH("PRÓXIMAMENTE",U32)))</formula>
    </cfRule>
    <cfRule type="containsText" dxfId="76" priority="3" operator="containsText" text="abierta">
      <formula>NOT(ISERROR(SEARCH("abierta",U32)))</formula>
    </cfRule>
    <cfRule type="containsText" dxfId="75" priority="4" operator="containsText" text="cerrada">
      <formula>NOT(ISERROR(SEARCH("cerrada",U32)))</formula>
    </cfRule>
  </conditionalFormatting>
  <conditionalFormatting sqref="U32">
    <cfRule type="cellIs" dxfId="74" priority="1" operator="equal">
      <formula>"PENDIENTE"</formula>
    </cfRule>
  </conditionalFormatting>
  <hyperlinks>
    <hyperlink ref="G6" r:id="rId1" xr:uid="{00000000-0004-0000-0200-000000000000}"/>
    <hyperlink ref="N10" r:id="rId2" xr:uid="{00000000-0004-0000-0200-000001000000}"/>
    <hyperlink ref="G10" r:id="rId3" xr:uid="{00000000-0004-0000-0200-000002000000}"/>
    <hyperlink ref="G7" r:id="rId4" xr:uid="{00000000-0004-0000-0200-000003000000}"/>
    <hyperlink ref="N6" r:id="rId5" display="https://www.boe.es/boe/dias/2021/04/14/pdfs/BOE-A-2021-5869.pdf" xr:uid="{00000000-0004-0000-0200-000004000000}"/>
    <hyperlink ref="N7" r:id="rId6" display="https://www.boe.es/boe/dias/2021/04/14/pdfs/BOE-A-2021-5869.pdf" xr:uid="{00000000-0004-0000-0200-000005000000}"/>
    <hyperlink ref="G24" r:id="rId7" xr:uid="{00000000-0004-0000-0200-000006000000}"/>
    <hyperlink ref="N24" r:id="rId8" xr:uid="{00000000-0004-0000-0200-000007000000}"/>
    <hyperlink ref="G27" r:id="rId9" display="https://dogv.gva.es/datos/2021/09/01/pdf/2021_8046.pdf" xr:uid="{00000000-0004-0000-0200-000008000000}"/>
    <hyperlink ref="G28" r:id="rId10" xr:uid="{00000000-0004-0000-0200-000009000000}"/>
    <hyperlink ref="G20" r:id="rId11" display="https://dogv.gva.es/datos/2021/10/04/pdf/2021_9892.pdf" xr:uid="{00000000-0004-0000-0200-00000A000000}"/>
    <hyperlink ref="N20" r:id="rId12" xr:uid="{00000000-0004-0000-0200-00000B000000}"/>
    <hyperlink ref="H6" r:id="rId13" display="https://dogv.gva.es/datos/2021/10/07/pdf/2021_10061.pdf" xr:uid="{00000000-0004-0000-0200-00000C000000}"/>
    <hyperlink ref="G18" r:id="rId14" display="https://dogv.gva.es/datos/2021/10/25/pdf/2021_10655.pdf" xr:uid="{00000000-0004-0000-0200-00000D000000}"/>
    <hyperlink ref="N18" r:id="rId15" xr:uid="{00000000-0004-0000-0200-00000E000000}"/>
    <hyperlink ref="H20" r:id="rId16" display="https://dogv.gva.es/datos/2021/10/27/pdf/2021_10812.pdf" xr:uid="{00000000-0004-0000-0200-00000F000000}"/>
    <hyperlink ref="G5" r:id="rId17" display="https://dogv.gva.es/datos/2021/11/18/pdf/2021_11564.pdf" xr:uid="{00000000-0004-0000-0200-000010000000}"/>
    <hyperlink ref="N5" r:id="rId18" display="https://www.boe.es/boe/dias/2021/04/14/pdfs/BOE-A-2021-5869.pdf" xr:uid="{00000000-0004-0000-0200-000011000000}"/>
    <hyperlink ref="N19" r:id="rId19" xr:uid="{00000000-0004-0000-0200-000012000000}"/>
    <hyperlink ref="G19" r:id="rId20" display="Extracto de la Resolución de 29 de noviembre de 2021, del presidente del Instituto Valenciano de Competitividad Empresarial (IVACE), por la que se realiza la convocato_x0002_ria de expresiones de interés para la ejecución de diver_x0002_sos programas de incentivos li" xr:uid="{00000000-0004-0000-0200-000013000000}"/>
    <hyperlink ref="G36" r:id="rId21" display="https://dogv.gva.es/datos/2021/12/28/pdf/2021_12904.pdf" xr:uid="{00000000-0004-0000-0200-000014000000}"/>
    <hyperlink ref="N36" r:id="rId22" display="https://dogv.gva.es/datos/2021/12/28/pdf/2021_12904.pdf" xr:uid="{00000000-0004-0000-0200-000015000000}"/>
    <hyperlink ref="N37" r:id="rId23" display="https://dogv.gva.es/datos/2021/12/29/pdf/2021_12934.pdf" xr:uid="{00000000-0004-0000-0200-000016000000}"/>
    <hyperlink ref="G33" r:id="rId24" display="https://dogv.gva.es/datos/2021/12/29/pdf/2021_12939.pdf" xr:uid="{00000000-0004-0000-0200-000017000000}"/>
    <hyperlink ref="N33" r:id="rId25" display="https://dogv.gva.es/datos/2021/12/29/pdf/2021_12937.pdf" xr:uid="{00000000-0004-0000-0200-000018000000}"/>
    <hyperlink ref="N38" r:id="rId26" display="https://dogv.gva.es/datos/2021/12/29/pdf/2021_13001.pdf" xr:uid="{00000000-0004-0000-0200-000019000000}"/>
    <hyperlink ref="G38" r:id="rId27" display="https://dogv.gva.es/datos/2021/12/29/pdf/2021_13036.pdf" xr:uid="{00000000-0004-0000-0200-00001A000000}"/>
    <hyperlink ref="N31" r:id="rId28" display="https://dogv.gva.es/datos/2021/12/29/pdf/2021_13017.pdf" xr:uid="{00000000-0004-0000-0200-00001B000000}"/>
    <hyperlink ref="G31" r:id="rId29" display="https://dogv.gva.es/datos/2021/12/29/pdf/2021_13030.pdf" xr:uid="{00000000-0004-0000-0200-00001C000000}"/>
    <hyperlink ref="N32" r:id="rId30" display="https://dogv.gva.es/datos/2021/12/29/pdf/2021_12822.pdf" xr:uid="{00000000-0004-0000-0200-00001D000000}"/>
    <hyperlink ref="G32" r:id="rId31" display="https://dogv.gva.es/datos/2021/12/29/pdf/2021_13024.pdf" xr:uid="{00000000-0004-0000-0200-00001E000000}"/>
    <hyperlink ref="G25" r:id="rId32" display="https://dogv.gva.es/datos/2021/12/29/pdf/2021_13080.pdf" xr:uid="{00000000-0004-0000-0200-00001F000000}"/>
    <hyperlink ref="N25" r:id="rId33" display="https://dogv.gva.es/datos/2021/12/29/pdf/2021_13045.pdf" xr:uid="{00000000-0004-0000-0200-000020000000}"/>
    <hyperlink ref="G39" r:id="rId34" display="https://dogv.gva.es/datos/2022/01/05/pdf/2021_13234.pdf" xr:uid="{00000000-0004-0000-0200-000021000000}"/>
    <hyperlink ref="N39" r:id="rId35" display="https://dogv.gva.es/datos/2022/01/05/pdf/2021_13225.pdf" xr:uid="{00000000-0004-0000-0200-000022000000}"/>
    <hyperlink ref="H18" r:id="rId36" display="https://dogv.gva.es/datos/2022/01/07/pdf/2021_13145.pdf" xr:uid="{00000000-0004-0000-0200-000023000000}"/>
    <hyperlink ref="H25" r:id="rId37" xr:uid="{00000000-0004-0000-0200-000024000000}"/>
    <hyperlink ref="G11" r:id="rId38" display="https://dogv.gva.es/datos/2022/01/27/pdf/2022_574.pdf" xr:uid="{00000000-0004-0000-0200-000025000000}"/>
    <hyperlink ref="N11" r:id="rId39" display="https://www.boe.es/boe/dias/2021/08/04/pdfs/BOE-A-2021-13268.pdf" xr:uid="{00000000-0004-0000-0200-000026000000}"/>
    <hyperlink ref="H33" r:id="rId40" display="https://dogv.gva.es/datos/2022/02/02/pdf/2022_777.pdf" xr:uid="{00000000-0004-0000-0200-000027000000}"/>
    <hyperlink ref="G2" r:id="rId41" xr:uid="{00000000-0004-0000-0200-000028000000}"/>
    <hyperlink ref="N2" r:id="rId42" xr:uid="{00000000-0004-0000-0200-000029000000}"/>
    <hyperlink ref="G4" r:id="rId43" xr:uid="{00000000-0004-0000-0200-00002A000000}"/>
    <hyperlink ref="N4" r:id="rId44" xr:uid="{00000000-0004-0000-0200-00002B000000}"/>
    <hyperlink ref="G8" r:id="rId45" xr:uid="{00000000-0004-0000-0200-00002C000000}"/>
    <hyperlink ref="N8" r:id="rId46" xr:uid="{00000000-0004-0000-0200-00002D000000}"/>
    <hyperlink ref="G29" r:id="rId47" xr:uid="{00000000-0004-0000-0200-00002E000000}"/>
    <hyperlink ref="N29" r:id="rId48" xr:uid="{00000000-0004-0000-0200-00002F000000}"/>
    <hyperlink ref="G9" r:id="rId49" xr:uid="{00000000-0004-0000-0200-000030000000}"/>
    <hyperlink ref="N9" r:id="rId50" xr:uid="{00000000-0004-0000-0200-000031000000}"/>
    <hyperlink ref="G17" r:id="rId51" xr:uid="{00000000-0004-0000-0200-000032000000}"/>
    <hyperlink ref="N17" r:id="rId52" xr:uid="{00000000-0004-0000-0200-000033000000}"/>
    <hyperlink ref="G13" r:id="rId53" xr:uid="{00000000-0004-0000-0200-000034000000}"/>
    <hyperlink ref="N13" r:id="rId54" xr:uid="{00000000-0004-0000-0200-000035000000}"/>
    <hyperlink ref="G3" r:id="rId55" xr:uid="{00000000-0004-0000-0200-000036000000}"/>
    <hyperlink ref="N3" r:id="rId56" xr:uid="{00000000-0004-0000-0200-000037000000}"/>
    <hyperlink ref="N16" r:id="rId57" xr:uid="{00000000-0004-0000-0200-000038000000}"/>
    <hyperlink ref="N15" r:id="rId58" xr:uid="{00000000-0004-0000-0200-000039000000}"/>
    <hyperlink ref="N14" r:id="rId59" xr:uid="{00000000-0004-0000-0200-00003A000000}"/>
    <hyperlink ref="G14" r:id="rId60" xr:uid="{00000000-0004-0000-0200-00003B000000}"/>
    <hyperlink ref="G15" r:id="rId61" display="https://dogv.gva.es/datos/2022/05/02/pdf/2022_3736.pdf" xr:uid="{00000000-0004-0000-0200-00003C000000}"/>
    <hyperlink ref="G16" r:id="rId62" display="https://dogv.gva.es/datos/2022/05/02/pdf/2022_3737.pdf" xr:uid="{00000000-0004-0000-0200-00003D000000}"/>
    <hyperlink ref="N12" r:id="rId63" xr:uid="{00000000-0004-0000-0200-00003E000000}"/>
    <hyperlink ref="G12" r:id="rId64" xr:uid="{00000000-0004-0000-0200-00003F000000}"/>
    <hyperlink ref="N23" r:id="rId65" display="https://dogv.gva.es/datos/2022/05/18/pdf/2022_4187.pdf" xr:uid="{00000000-0004-0000-0200-000040000000}"/>
    <hyperlink ref="G23" r:id="rId66" display="https://dogv.gva.es/datos/2022/05/02/pdf/2022_3737.pdf" xr:uid="{00000000-0004-0000-0200-000041000000}"/>
    <hyperlink ref="O18" r:id="rId67" display="https://boe.es/boe/dias/2022/05/18/pdfs/BOE-A-2022-8122.pdf" xr:uid="{00000000-0004-0000-0200-000042000000}"/>
    <hyperlink ref="O19" r:id="rId68" display="https://boe.es/boe/dias/2022/05/18/pdfs/BOE-A-2022-8122.pdf" xr:uid="{00000000-0004-0000-0200-000043000000}"/>
    <hyperlink ref="O20" r:id="rId69" display="https://boe.es/boe/dias/2022/05/18/pdfs/BOE-A-2022-8122.pdf" xr:uid="{00000000-0004-0000-0200-000044000000}"/>
    <hyperlink ref="H32" r:id="rId70" display="https://dogv.gva.es/datos/2022/05/20/pdf/2022_4387.pdf" xr:uid="{00000000-0004-0000-0200-000045000000}"/>
    <hyperlink ref="H37" r:id="rId71" xr:uid="{00000000-0004-0000-0200-000046000000}"/>
    <hyperlink ref="G37" r:id="rId72" display="https://dogv.gva.es/datos/2021/12/29/pdf/2021_12947.pdf" xr:uid="{00000000-0004-0000-0200-000047000000}"/>
    <hyperlink ref="H38" r:id="rId73" xr:uid="{00000000-0004-0000-0200-000048000000}"/>
    <hyperlink ref="H14" r:id="rId74" display="https://dogv.gva.es/datos/2022/05/31/pdf/2022_4755.pdf" xr:uid="{00000000-0004-0000-0200-000049000000}"/>
    <hyperlink ref="G22" r:id="rId75" display="Extracto de la Resolución de 30 de mayo de 2022, de la consellera de Agricultura, Desarrollo Rural, Emergencia Climática y Transición Ecológica, por la que se establecen las bases reguladoras y se convocan ayudas para instalaciones de tratamiento de resid" xr:uid="{00000000-0004-0000-0200-00004A000000}"/>
    <hyperlink ref="N22" r:id="rId76" display="https://dogv.gva.es/datos/2022/06/06/pdf/2022_5059.pdf" xr:uid="{00000000-0004-0000-0200-00004B000000}"/>
    <hyperlink ref="G21" r:id="rId77" display="Extracto de la Resolución de 30 de mayo de 2022, de la consellera de Agricultura, Desarrollo Rural, Emergencia Climática y Transición Ecológica, por la que se establecen las bases reguladoras y se convocan ayudas para instalaciones de tratamiento de resid" xr:uid="{00000000-0004-0000-0200-00004C000000}"/>
    <hyperlink ref="N21" r:id="rId78" display="https://dogv.gva.es/datos/2022/06/06/pdf/2022_5059.pdf" xr:uid="{00000000-0004-0000-0200-00004D000000}"/>
    <hyperlink ref="N30" r:id="rId79" display="https://dogv.gva.es/datos/2021/12/29/pdf/2021_13017.pdf" xr:uid="{00000000-0004-0000-0200-00004E000000}"/>
    <hyperlink ref="G30" r:id="rId80" display="https://dogv.gva.es/datos/2021/12/29/pdf/2021_13030.pdf" xr:uid="{00000000-0004-0000-0200-00004F000000}"/>
    <hyperlink ref="H31" r:id="rId81" xr:uid="{00000000-0004-0000-0200-000050000000}"/>
    <hyperlink ref="H30" r:id="rId82" xr:uid="{00000000-0004-0000-0200-000051000000}"/>
    <hyperlink ref="G26" r:id="rId83" display="https://dogv.gva.es/datos/2022/06/14/pdf/2022_5376.pdf" xr:uid="{00000000-0004-0000-0200-000052000000}"/>
    <hyperlink ref="G35" r:id="rId84" xr:uid="{00000000-0004-0000-0200-000053000000}"/>
    <hyperlink ref="N35" r:id="rId85" xr:uid="{00000000-0004-0000-0200-000054000000}"/>
    <hyperlink ref="G34" r:id="rId86" display="https://dogv.gva.es/datos/2022/06/16/pdf/2022_5663.pdf" xr:uid="{00000000-0004-0000-0200-000055000000}"/>
    <hyperlink ref="N34" r:id="rId87" display="https://dogv.gva.es/datos/2022/06/16/pdf/2022_5654.pdf" xr:uid="{00000000-0004-0000-0200-000056000000}"/>
    <hyperlink ref="H21" r:id="rId88" xr:uid="{00000000-0004-0000-0200-000057000000}"/>
    <hyperlink ref="H22" r:id="rId89" xr:uid="{00000000-0004-0000-0200-000058000000}"/>
  </hyperlinks>
  <pageMargins left="0.31496062992125984" right="0.19685039370078741" top="0.31496062992125984" bottom="0.74803149606299213" header="0.31496062992125984" footer="0.31496062992125984"/>
  <pageSetup paperSize="9" scale="10" orientation="landscape" r:id="rId90"/>
  <legacyDrawing r:id="rId91"/>
  <tableParts count="1">
    <tablePart r:id="rId92"/>
  </tableParts>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200-000000000000}">
          <x14:formula1>
            <xm:f>Hoja2!$H$2:$H$3</xm:f>
          </x14:formula1>
          <xm:sqref>AK18:AK19 AC7:AJ8 AC14 AD11:AI15 AJ14 AL19:AL24 Z2:Z39 AK25:AK1048576</xm:sqref>
        </x14:dataValidation>
        <x14:dataValidation type="list" allowBlank="1" showInputMessage="1" showErrorMessage="1" xr:uid="{00000000-0002-0000-0200-000001000000}">
          <x14:formula1>
            <xm:f>Hoja2!$C$2:$C$11</xm:f>
          </x14:formula1>
          <xm:sqref>Y2:Y39 Z41:Z1048576</xm:sqref>
        </x14:dataValidation>
        <x14:dataValidation type="list" allowBlank="1" showInputMessage="1" showErrorMessage="1" xr:uid="{00000000-0002-0000-0200-000002000000}">
          <x14:formula1>
            <xm:f>Hoja2!$N$3:$N$322</xm:f>
          </x14:formula1>
          <xm:sqref>X1 X3:X4 X6:X39 X41:X1048576</xm:sqref>
        </x14:dataValidation>
        <x14:dataValidation type="list" allowBlank="1" showInputMessage="1" showErrorMessage="1" xr:uid="{00000000-0002-0000-0200-000003000000}">
          <x14:formula1>
            <xm:f>Hoja2!$D$2:$D$26</xm:f>
          </x14:formula1>
          <xm:sqref>D41:E1048576 D2:D39</xm:sqref>
        </x14:dataValidation>
        <x14:dataValidation type="list" allowBlank="1" showInputMessage="1" showErrorMessage="1" xr:uid="{00000000-0002-0000-0200-000004000000}">
          <x14:formula1>
            <xm:f>Hoja2!$B$2:$B$31</xm:f>
          </x14:formula1>
          <xm:sqref>V2:V39</xm:sqref>
        </x14:dataValidation>
        <x14:dataValidation type="list" allowBlank="1" showInputMessage="1" showErrorMessage="1" xr:uid="{00000000-0002-0000-0200-000005000000}">
          <x14:formula1>
            <xm:f>Hoja2!$F$2:$F$3</xm:f>
          </x14:formula1>
          <xm:sqref>I2:I39 I41:I1048576</xm:sqref>
        </x14:dataValidation>
        <x14:dataValidation type="list" allowBlank="1" showInputMessage="1" showErrorMessage="1" xr:uid="{00000000-0002-0000-0200-000006000000}">
          <x14:formula1>
            <xm:f>Hoja2!$I$2:$I$54</xm:f>
          </x14:formula1>
          <xm:sqref>F1:F39 F41:F1048576 E2:E39</xm:sqref>
        </x14:dataValidation>
        <x14:dataValidation type="list" allowBlank="1" showInputMessage="1" showErrorMessage="1" xr:uid="{00000000-0002-0000-0200-000007000000}">
          <x14:formula1>
            <xm:f>Hoja2!$P$2:$P$13</xm:f>
          </x14:formula1>
          <xm:sqref>AA1:AA39 AA41:AA1048576</xm:sqref>
        </x14:dataValidation>
        <x14:dataValidation type="list" allowBlank="1" showInputMessage="1" showErrorMessage="1" xr:uid="{00000000-0002-0000-0200-000008000000}">
          <x14:formula1>
            <xm:f>Hoja2!$L:$L</xm:f>
          </x14:formula1>
          <xm:sqref>W1:W39 W41:W1048576</xm:sqref>
        </x14:dataValidation>
        <x14:dataValidation type="list" allowBlank="1" showInputMessage="1" showErrorMessage="1" xr:uid="{00000000-0002-0000-0200-000009000000}">
          <x14:formula1>
            <xm:f>Hoja2!$R$2:$R$3</xm:f>
          </x14:formula1>
          <xm:sqref>L1:L39 L41:L1048576</xm:sqref>
        </x14:dataValidation>
        <x14:dataValidation type="list" allowBlank="1" showInputMessage="1" showErrorMessage="1" xr:uid="{00000000-0002-0000-0200-00000A000000}">
          <x14:formula1>
            <xm:f>AUX!$A$2:$A$215</xm:f>
          </x14:formula1>
          <xm:sqref>C2:C39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15"/>
  <sheetViews>
    <sheetView topLeftCell="A181" workbookViewId="0">
      <selection activeCell="A181" sqref="A1:A1048576"/>
    </sheetView>
  </sheetViews>
  <sheetFormatPr baseColWidth="10" defaultRowHeight="15"/>
  <cols>
    <col min="1" max="1" width="231.28515625" bestFit="1" customWidth="1"/>
  </cols>
  <sheetData>
    <row r="1" spans="1:1" ht="16.5" thickTop="1" thickBot="1">
      <c r="A1" s="138" t="s">
        <v>882</v>
      </c>
    </row>
    <row r="2" spans="1:1" ht="15.75" thickTop="1">
      <c r="A2" s="139" t="s">
        <v>883</v>
      </c>
    </row>
    <row r="3" spans="1:1">
      <c r="A3" t="s">
        <v>1062</v>
      </c>
    </row>
    <row r="4" spans="1:1">
      <c r="A4" t="s">
        <v>1063</v>
      </c>
    </row>
    <row r="5" spans="1:1">
      <c r="A5" t="s">
        <v>1064</v>
      </c>
    </row>
    <row r="6" spans="1:1">
      <c r="A6" t="s">
        <v>1065</v>
      </c>
    </row>
    <row r="7" spans="1:1">
      <c r="A7" t="s">
        <v>1066</v>
      </c>
    </row>
    <row r="8" spans="1:1">
      <c r="A8" t="s">
        <v>1067</v>
      </c>
    </row>
    <row r="9" spans="1:1">
      <c r="A9" t="s">
        <v>1068</v>
      </c>
    </row>
    <row r="10" spans="1:1">
      <c r="A10" t="s">
        <v>1069</v>
      </c>
    </row>
    <row r="11" spans="1:1">
      <c r="A11" t="s">
        <v>1070</v>
      </c>
    </row>
    <row r="12" spans="1:1">
      <c r="A12" t="s">
        <v>1071</v>
      </c>
    </row>
    <row r="13" spans="1:1">
      <c r="A13" t="s">
        <v>884</v>
      </c>
    </row>
    <row r="14" spans="1:1">
      <c r="A14" t="s">
        <v>885</v>
      </c>
    </row>
    <row r="15" spans="1:1">
      <c r="A15" t="s">
        <v>1072</v>
      </c>
    </row>
    <row r="16" spans="1:1">
      <c r="A16" t="s">
        <v>1073</v>
      </c>
    </row>
    <row r="17" spans="1:1">
      <c r="A17" t="s">
        <v>1074</v>
      </c>
    </row>
    <row r="18" spans="1:1">
      <c r="A18" t="s">
        <v>1075</v>
      </c>
    </row>
    <row r="19" spans="1:1">
      <c r="A19" t="s">
        <v>1076</v>
      </c>
    </row>
    <row r="20" spans="1:1">
      <c r="A20" t="s">
        <v>886</v>
      </c>
    </row>
    <row r="21" spans="1:1">
      <c r="A21" t="s">
        <v>887</v>
      </c>
    </row>
    <row r="22" spans="1:1">
      <c r="A22" t="s">
        <v>888</v>
      </c>
    </row>
    <row r="23" spans="1:1">
      <c r="A23" t="s">
        <v>1077</v>
      </c>
    </row>
    <row r="24" spans="1:1">
      <c r="A24" t="s">
        <v>1078</v>
      </c>
    </row>
    <row r="25" spans="1:1">
      <c r="A25" t="s">
        <v>889</v>
      </c>
    </row>
    <row r="26" spans="1:1">
      <c r="A26" t="s">
        <v>890</v>
      </c>
    </row>
    <row r="27" spans="1:1">
      <c r="A27" t="s">
        <v>1079</v>
      </c>
    </row>
    <row r="28" spans="1:1">
      <c r="A28" t="s">
        <v>891</v>
      </c>
    </row>
    <row r="29" spans="1:1">
      <c r="A29" t="s">
        <v>892</v>
      </c>
    </row>
    <row r="30" spans="1:1">
      <c r="A30" t="s">
        <v>1080</v>
      </c>
    </row>
    <row r="31" spans="1:1">
      <c r="A31" t="s">
        <v>1081</v>
      </c>
    </row>
    <row r="32" spans="1:1">
      <c r="A32" t="s">
        <v>893</v>
      </c>
    </row>
    <row r="33" spans="1:1">
      <c r="A33" t="s">
        <v>894</v>
      </c>
    </row>
    <row r="34" spans="1:1">
      <c r="A34" t="s">
        <v>1082</v>
      </c>
    </row>
    <row r="35" spans="1:1">
      <c r="A35" t="s">
        <v>1083</v>
      </c>
    </row>
    <row r="36" spans="1:1">
      <c r="A36" t="s">
        <v>1084</v>
      </c>
    </row>
    <row r="37" spans="1:1">
      <c r="A37" t="s">
        <v>895</v>
      </c>
    </row>
    <row r="38" spans="1:1">
      <c r="A38" t="s">
        <v>896</v>
      </c>
    </row>
    <row r="39" spans="1:1">
      <c r="A39" t="s">
        <v>1085</v>
      </c>
    </row>
    <row r="40" spans="1:1">
      <c r="A40" t="s">
        <v>1086</v>
      </c>
    </row>
    <row r="41" spans="1:1">
      <c r="A41" t="s">
        <v>1087</v>
      </c>
    </row>
    <row r="42" spans="1:1">
      <c r="A42" t="s">
        <v>1088</v>
      </c>
    </row>
    <row r="43" spans="1:1">
      <c r="A43" t="s">
        <v>1089</v>
      </c>
    </row>
    <row r="44" spans="1:1">
      <c r="A44" t="s">
        <v>897</v>
      </c>
    </row>
    <row r="45" spans="1:1">
      <c r="A45" t="s">
        <v>898</v>
      </c>
    </row>
    <row r="46" spans="1:1">
      <c r="A46" t="s">
        <v>899</v>
      </c>
    </row>
    <row r="47" spans="1:1">
      <c r="A47" t="s">
        <v>900</v>
      </c>
    </row>
    <row r="48" spans="1:1">
      <c r="A48" t="s">
        <v>901</v>
      </c>
    </row>
    <row r="49" spans="1:1">
      <c r="A49" t="s">
        <v>1090</v>
      </c>
    </row>
    <row r="50" spans="1:1">
      <c r="A50" t="s">
        <v>902</v>
      </c>
    </row>
    <row r="51" spans="1:1">
      <c r="A51" t="s">
        <v>1091</v>
      </c>
    </row>
    <row r="52" spans="1:1">
      <c r="A52" t="s">
        <v>1092</v>
      </c>
    </row>
    <row r="53" spans="1:1">
      <c r="A53" t="s">
        <v>903</v>
      </c>
    </row>
    <row r="54" spans="1:1">
      <c r="A54" t="s">
        <v>904</v>
      </c>
    </row>
    <row r="55" spans="1:1">
      <c r="A55" t="s">
        <v>1093</v>
      </c>
    </row>
    <row r="56" spans="1:1">
      <c r="A56" t="s">
        <v>1094</v>
      </c>
    </row>
    <row r="57" spans="1:1">
      <c r="A57" t="s">
        <v>905</v>
      </c>
    </row>
    <row r="58" spans="1:1">
      <c r="A58" t="s">
        <v>906</v>
      </c>
    </row>
    <row r="59" spans="1:1">
      <c r="A59" t="s">
        <v>907</v>
      </c>
    </row>
    <row r="60" spans="1:1">
      <c r="A60" t="s">
        <v>908</v>
      </c>
    </row>
    <row r="61" spans="1:1">
      <c r="A61" t="s">
        <v>909</v>
      </c>
    </row>
    <row r="62" spans="1:1">
      <c r="A62" t="s">
        <v>910</v>
      </c>
    </row>
    <row r="63" spans="1:1">
      <c r="A63" t="s">
        <v>911</v>
      </c>
    </row>
    <row r="64" spans="1:1">
      <c r="A64" t="s">
        <v>1095</v>
      </c>
    </row>
    <row r="65" spans="1:1">
      <c r="A65" t="s">
        <v>912</v>
      </c>
    </row>
    <row r="66" spans="1:1">
      <c r="A66" t="s">
        <v>913</v>
      </c>
    </row>
    <row r="67" spans="1:1">
      <c r="A67" t="s">
        <v>914</v>
      </c>
    </row>
    <row r="68" spans="1:1">
      <c r="A68" s="140" t="s">
        <v>915</v>
      </c>
    </row>
    <row r="69" spans="1:1">
      <c r="A69" t="s">
        <v>916</v>
      </c>
    </row>
    <row r="70" spans="1:1">
      <c r="A70" t="s">
        <v>917</v>
      </c>
    </row>
    <row r="71" spans="1:1">
      <c r="A71" t="s">
        <v>918</v>
      </c>
    </row>
    <row r="72" spans="1:1">
      <c r="A72" t="s">
        <v>919</v>
      </c>
    </row>
    <row r="73" spans="1:1">
      <c r="A73" t="s">
        <v>920</v>
      </c>
    </row>
    <row r="74" spans="1:1">
      <c r="A74" t="s">
        <v>921</v>
      </c>
    </row>
    <row r="75" spans="1:1">
      <c r="A75" t="s">
        <v>922</v>
      </c>
    </row>
    <row r="76" spans="1:1">
      <c r="A76" t="s">
        <v>923</v>
      </c>
    </row>
    <row r="77" spans="1:1">
      <c r="A77" t="s">
        <v>924</v>
      </c>
    </row>
    <row r="78" spans="1:1">
      <c r="A78" t="s">
        <v>925</v>
      </c>
    </row>
    <row r="79" spans="1:1">
      <c r="A79" t="s">
        <v>926</v>
      </c>
    </row>
    <row r="80" spans="1:1">
      <c r="A80" t="s">
        <v>927</v>
      </c>
    </row>
    <row r="81" spans="1:1">
      <c r="A81" t="s">
        <v>928</v>
      </c>
    </row>
    <row r="82" spans="1:1">
      <c r="A82" t="s">
        <v>929</v>
      </c>
    </row>
    <row r="83" spans="1:1">
      <c r="A83" t="s">
        <v>930</v>
      </c>
    </row>
    <row r="84" spans="1:1">
      <c r="A84" t="s">
        <v>931</v>
      </c>
    </row>
    <row r="85" spans="1:1">
      <c r="A85" t="s">
        <v>932</v>
      </c>
    </row>
    <row r="86" spans="1:1">
      <c r="A86" t="s">
        <v>933</v>
      </c>
    </row>
    <row r="87" spans="1:1">
      <c r="A87" t="s">
        <v>934</v>
      </c>
    </row>
    <row r="88" spans="1:1">
      <c r="A88" t="s">
        <v>935</v>
      </c>
    </row>
    <row r="89" spans="1:1">
      <c r="A89" t="s">
        <v>936</v>
      </c>
    </row>
    <row r="90" spans="1:1">
      <c r="A90" t="s">
        <v>937</v>
      </c>
    </row>
    <row r="91" spans="1:1">
      <c r="A91" t="s">
        <v>938</v>
      </c>
    </row>
    <row r="92" spans="1:1">
      <c r="A92" t="s">
        <v>939</v>
      </c>
    </row>
    <row r="93" spans="1:1">
      <c r="A93" t="s">
        <v>940</v>
      </c>
    </row>
    <row r="94" spans="1:1">
      <c r="A94" t="s">
        <v>941</v>
      </c>
    </row>
    <row r="95" spans="1:1">
      <c r="A95" t="s">
        <v>942</v>
      </c>
    </row>
    <row r="96" spans="1:1">
      <c r="A96" t="s">
        <v>943</v>
      </c>
    </row>
    <row r="97" spans="1:1">
      <c r="A97" t="s">
        <v>944</v>
      </c>
    </row>
    <row r="98" spans="1:1">
      <c r="A98" t="s">
        <v>945</v>
      </c>
    </row>
    <row r="99" spans="1:1">
      <c r="A99" t="s">
        <v>946</v>
      </c>
    </row>
    <row r="100" spans="1:1">
      <c r="A100" t="s">
        <v>947</v>
      </c>
    </row>
    <row r="101" spans="1:1">
      <c r="A101" t="s">
        <v>948</v>
      </c>
    </row>
    <row r="102" spans="1:1">
      <c r="A102" t="s">
        <v>949</v>
      </c>
    </row>
    <row r="103" spans="1:1">
      <c r="A103" t="s">
        <v>950</v>
      </c>
    </row>
    <row r="104" spans="1:1">
      <c r="A104" t="s">
        <v>951</v>
      </c>
    </row>
    <row r="105" spans="1:1">
      <c r="A105" t="s">
        <v>952</v>
      </c>
    </row>
    <row r="106" spans="1:1">
      <c r="A106" t="s">
        <v>953</v>
      </c>
    </row>
    <row r="107" spans="1:1">
      <c r="A107" t="s">
        <v>954</v>
      </c>
    </row>
    <row r="108" spans="1:1">
      <c r="A108" t="s">
        <v>955</v>
      </c>
    </row>
    <row r="109" spans="1:1">
      <c r="A109" t="s">
        <v>956</v>
      </c>
    </row>
    <row r="110" spans="1:1">
      <c r="A110" t="s">
        <v>957</v>
      </c>
    </row>
    <row r="111" spans="1:1">
      <c r="A111" t="s">
        <v>958</v>
      </c>
    </row>
    <row r="112" spans="1:1">
      <c r="A112" t="s">
        <v>959</v>
      </c>
    </row>
    <row r="113" spans="1:1">
      <c r="A113" t="s">
        <v>960</v>
      </c>
    </row>
    <row r="114" spans="1:1">
      <c r="A114" t="s">
        <v>961</v>
      </c>
    </row>
    <row r="115" spans="1:1">
      <c r="A115" t="s">
        <v>962</v>
      </c>
    </row>
    <row r="116" spans="1:1">
      <c r="A116" t="s">
        <v>963</v>
      </c>
    </row>
    <row r="117" spans="1:1">
      <c r="A117" t="s">
        <v>964</v>
      </c>
    </row>
    <row r="118" spans="1:1">
      <c r="A118" t="s">
        <v>965</v>
      </c>
    </row>
    <row r="119" spans="1:1">
      <c r="A119" t="s">
        <v>966</v>
      </c>
    </row>
    <row r="120" spans="1:1">
      <c r="A120" t="s">
        <v>967</v>
      </c>
    </row>
    <row r="121" spans="1:1">
      <c r="A121" t="s">
        <v>968</v>
      </c>
    </row>
    <row r="122" spans="1:1">
      <c r="A122" t="s">
        <v>969</v>
      </c>
    </row>
    <row r="123" spans="1:1">
      <c r="A123" t="s">
        <v>970</v>
      </c>
    </row>
    <row r="124" spans="1:1">
      <c r="A124" t="s">
        <v>971</v>
      </c>
    </row>
    <row r="125" spans="1:1">
      <c r="A125" t="s">
        <v>972</v>
      </c>
    </row>
    <row r="126" spans="1:1">
      <c r="A126" t="s">
        <v>973</v>
      </c>
    </row>
    <row r="127" spans="1:1">
      <c r="A127" t="s">
        <v>974</v>
      </c>
    </row>
    <row r="128" spans="1:1">
      <c r="A128" t="s">
        <v>975</v>
      </c>
    </row>
    <row r="129" spans="1:1">
      <c r="A129" t="s">
        <v>976</v>
      </c>
    </row>
    <row r="130" spans="1:1">
      <c r="A130" t="s">
        <v>977</v>
      </c>
    </row>
    <row r="131" spans="1:1">
      <c r="A131" t="s">
        <v>978</v>
      </c>
    </row>
    <row r="132" spans="1:1">
      <c r="A132" t="s">
        <v>979</v>
      </c>
    </row>
    <row r="133" spans="1:1">
      <c r="A133" t="s">
        <v>980</v>
      </c>
    </row>
    <row r="134" spans="1:1">
      <c r="A134" t="s">
        <v>981</v>
      </c>
    </row>
    <row r="135" spans="1:1">
      <c r="A135" t="s">
        <v>982</v>
      </c>
    </row>
    <row r="136" spans="1:1">
      <c r="A136" t="s">
        <v>983</v>
      </c>
    </row>
    <row r="137" spans="1:1">
      <c r="A137" t="s">
        <v>984</v>
      </c>
    </row>
    <row r="138" spans="1:1">
      <c r="A138" t="s">
        <v>985</v>
      </c>
    </row>
    <row r="139" spans="1:1">
      <c r="A139" t="s">
        <v>986</v>
      </c>
    </row>
    <row r="140" spans="1:1">
      <c r="A140" t="s">
        <v>987</v>
      </c>
    </row>
    <row r="141" spans="1:1">
      <c r="A141" t="s">
        <v>988</v>
      </c>
    </row>
    <row r="142" spans="1:1">
      <c r="A142" t="s">
        <v>989</v>
      </c>
    </row>
    <row r="143" spans="1:1">
      <c r="A143" t="s">
        <v>990</v>
      </c>
    </row>
    <row r="144" spans="1:1">
      <c r="A144" t="s">
        <v>991</v>
      </c>
    </row>
    <row r="145" spans="1:1">
      <c r="A145" t="s">
        <v>992</v>
      </c>
    </row>
    <row r="146" spans="1:1">
      <c r="A146" t="s">
        <v>993</v>
      </c>
    </row>
    <row r="147" spans="1:1">
      <c r="A147" t="s">
        <v>994</v>
      </c>
    </row>
    <row r="148" spans="1:1">
      <c r="A148" t="s">
        <v>995</v>
      </c>
    </row>
    <row r="149" spans="1:1">
      <c r="A149" t="s">
        <v>996</v>
      </c>
    </row>
    <row r="150" spans="1:1">
      <c r="A150" t="s">
        <v>997</v>
      </c>
    </row>
    <row r="151" spans="1:1">
      <c r="A151" t="s">
        <v>998</v>
      </c>
    </row>
    <row r="152" spans="1:1">
      <c r="A152" t="s">
        <v>999</v>
      </c>
    </row>
    <row r="153" spans="1:1">
      <c r="A153" t="s">
        <v>1000</v>
      </c>
    </row>
    <row r="154" spans="1:1">
      <c r="A154" t="s">
        <v>1001</v>
      </c>
    </row>
    <row r="155" spans="1:1">
      <c r="A155" t="s">
        <v>1002</v>
      </c>
    </row>
    <row r="156" spans="1:1">
      <c r="A156" t="s">
        <v>1003</v>
      </c>
    </row>
    <row r="157" spans="1:1">
      <c r="A157" t="s">
        <v>1004</v>
      </c>
    </row>
    <row r="158" spans="1:1">
      <c r="A158" t="s">
        <v>1005</v>
      </c>
    </row>
    <row r="159" spans="1:1">
      <c r="A159" t="s">
        <v>1006</v>
      </c>
    </row>
    <row r="160" spans="1:1">
      <c r="A160" t="s">
        <v>1007</v>
      </c>
    </row>
    <row r="161" spans="1:1">
      <c r="A161" t="s">
        <v>1008</v>
      </c>
    </row>
    <row r="162" spans="1:1">
      <c r="A162" t="s">
        <v>1009</v>
      </c>
    </row>
    <row r="163" spans="1:1">
      <c r="A163" t="s">
        <v>1010</v>
      </c>
    </row>
    <row r="164" spans="1:1">
      <c r="A164" t="s">
        <v>1011</v>
      </c>
    </row>
    <row r="165" spans="1:1">
      <c r="A165" t="s">
        <v>1012</v>
      </c>
    </row>
    <row r="166" spans="1:1">
      <c r="A166" t="s">
        <v>1013</v>
      </c>
    </row>
    <row r="167" spans="1:1">
      <c r="A167" t="s">
        <v>1014</v>
      </c>
    </row>
    <row r="168" spans="1:1">
      <c r="A168" t="s">
        <v>1015</v>
      </c>
    </row>
    <row r="169" spans="1:1">
      <c r="A169" t="s">
        <v>1016</v>
      </c>
    </row>
    <row r="170" spans="1:1">
      <c r="A170" t="s">
        <v>1017</v>
      </c>
    </row>
    <row r="171" spans="1:1">
      <c r="A171" t="s">
        <v>1018</v>
      </c>
    </row>
    <row r="172" spans="1:1">
      <c r="A172" t="s">
        <v>1019</v>
      </c>
    </row>
    <row r="173" spans="1:1">
      <c r="A173" t="s">
        <v>1020</v>
      </c>
    </row>
    <row r="174" spans="1:1">
      <c r="A174" t="s">
        <v>1021</v>
      </c>
    </row>
    <row r="175" spans="1:1">
      <c r="A175" t="s">
        <v>1022</v>
      </c>
    </row>
    <row r="176" spans="1:1">
      <c r="A176" t="s">
        <v>1023</v>
      </c>
    </row>
    <row r="177" spans="1:1">
      <c r="A177" t="s">
        <v>1024</v>
      </c>
    </row>
    <row r="178" spans="1:1">
      <c r="A178" t="s">
        <v>1025</v>
      </c>
    </row>
    <row r="179" spans="1:1">
      <c r="A179" t="s">
        <v>1026</v>
      </c>
    </row>
    <row r="180" spans="1:1">
      <c r="A180" t="s">
        <v>1027</v>
      </c>
    </row>
    <row r="181" spans="1:1">
      <c r="A181" t="s">
        <v>1028</v>
      </c>
    </row>
    <row r="182" spans="1:1">
      <c r="A182" t="s">
        <v>1029</v>
      </c>
    </row>
    <row r="183" spans="1:1">
      <c r="A183" t="s">
        <v>1030</v>
      </c>
    </row>
    <row r="184" spans="1:1">
      <c r="A184" t="s">
        <v>1031</v>
      </c>
    </row>
    <row r="185" spans="1:1">
      <c r="A185" t="s">
        <v>1032</v>
      </c>
    </row>
    <row r="186" spans="1:1">
      <c r="A186" t="s">
        <v>1033</v>
      </c>
    </row>
    <row r="187" spans="1:1">
      <c r="A187" t="s">
        <v>1034</v>
      </c>
    </row>
    <row r="188" spans="1:1">
      <c r="A188" t="s">
        <v>1035</v>
      </c>
    </row>
    <row r="189" spans="1:1">
      <c r="A189" t="s">
        <v>1036</v>
      </c>
    </row>
    <row r="190" spans="1:1">
      <c r="A190" t="s">
        <v>1096</v>
      </c>
    </row>
    <row r="191" spans="1:1">
      <c r="A191" t="s">
        <v>1037</v>
      </c>
    </row>
    <row r="192" spans="1:1">
      <c r="A192" t="s">
        <v>1038</v>
      </c>
    </row>
    <row r="193" spans="1:1">
      <c r="A193" t="s">
        <v>1039</v>
      </c>
    </row>
    <row r="194" spans="1:1">
      <c r="A194" t="s">
        <v>1040</v>
      </c>
    </row>
    <row r="195" spans="1:1">
      <c r="A195" t="s">
        <v>1041</v>
      </c>
    </row>
    <row r="196" spans="1:1">
      <c r="A196" t="s">
        <v>1042</v>
      </c>
    </row>
    <row r="197" spans="1:1">
      <c r="A197" t="s">
        <v>1043</v>
      </c>
    </row>
    <row r="198" spans="1:1">
      <c r="A198" t="s">
        <v>1044</v>
      </c>
    </row>
    <row r="199" spans="1:1">
      <c r="A199" t="s">
        <v>1045</v>
      </c>
    </row>
    <row r="200" spans="1:1">
      <c r="A200" t="s">
        <v>1046</v>
      </c>
    </row>
    <row r="201" spans="1:1">
      <c r="A201" t="s">
        <v>1047</v>
      </c>
    </row>
    <row r="202" spans="1:1">
      <c r="A202" t="s">
        <v>1048</v>
      </c>
    </row>
    <row r="203" spans="1:1">
      <c r="A203" t="s">
        <v>1049</v>
      </c>
    </row>
    <row r="204" spans="1:1">
      <c r="A204" t="s">
        <v>1050</v>
      </c>
    </row>
    <row r="205" spans="1:1">
      <c r="A205" t="s">
        <v>1051</v>
      </c>
    </row>
    <row r="206" spans="1:1">
      <c r="A206" t="s">
        <v>1052</v>
      </c>
    </row>
    <row r="207" spans="1:1">
      <c r="A207" t="s">
        <v>1053</v>
      </c>
    </row>
    <row r="208" spans="1:1">
      <c r="A208" t="s">
        <v>1054</v>
      </c>
    </row>
    <row r="209" spans="1:1">
      <c r="A209" t="s">
        <v>1055</v>
      </c>
    </row>
    <row r="210" spans="1:1">
      <c r="A210" t="s">
        <v>1056</v>
      </c>
    </row>
    <row r="211" spans="1:1">
      <c r="A211" t="s">
        <v>1057</v>
      </c>
    </row>
    <row r="212" spans="1:1">
      <c r="A212" t="s">
        <v>1058</v>
      </c>
    </row>
    <row r="213" spans="1:1">
      <c r="A213" t="s">
        <v>1059</v>
      </c>
    </row>
    <row r="214" spans="1:1">
      <c r="A214" t="s">
        <v>1060</v>
      </c>
    </row>
    <row r="215" spans="1:1">
      <c r="A215" t="s">
        <v>1061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32"/>
  <sheetViews>
    <sheetView topLeftCell="J1" zoomScale="80" zoomScaleNormal="80" workbookViewId="0">
      <selection activeCell="R8" sqref="R8"/>
    </sheetView>
  </sheetViews>
  <sheetFormatPr baseColWidth="10" defaultRowHeight="15"/>
  <cols>
    <col min="1" max="1" width="65.28515625" style="23" customWidth="1"/>
    <col min="2" max="2" width="138" style="22" bestFit="1" customWidth="1"/>
    <col min="3" max="3" width="144.42578125" style="22" bestFit="1" customWidth="1"/>
    <col min="4" max="4" width="40.5703125" style="22" customWidth="1"/>
    <col min="5" max="5" width="11.42578125" style="22"/>
    <col min="6" max="6" width="31.85546875" style="22" customWidth="1"/>
    <col min="7" max="8" width="11.42578125" style="22"/>
    <col min="9" max="9" width="86.85546875" style="22" bestFit="1" customWidth="1"/>
    <col min="10" max="11" width="11.42578125" style="22"/>
    <col min="12" max="12" width="60.42578125" style="66" customWidth="1"/>
    <col min="13" max="13" width="11.42578125" style="22"/>
    <col min="14" max="14" width="51.85546875" style="22" customWidth="1"/>
    <col min="15" max="15" width="11.42578125" style="22"/>
    <col min="16" max="16" width="70" style="22" customWidth="1"/>
    <col min="17" max="16384" width="11.42578125" style="22"/>
  </cols>
  <sheetData>
    <row r="1" spans="1:18" ht="15.75" thickBot="1">
      <c r="A1" s="1" t="s">
        <v>7</v>
      </c>
      <c r="B1" s="6" t="s">
        <v>32</v>
      </c>
      <c r="C1" s="20" t="s">
        <v>33</v>
      </c>
      <c r="D1" s="21" t="s">
        <v>68</v>
      </c>
      <c r="F1" s="22" t="s">
        <v>74</v>
      </c>
      <c r="H1" s="22" t="s">
        <v>77</v>
      </c>
      <c r="I1" s="56" t="s">
        <v>90</v>
      </c>
      <c r="L1" s="64" t="s">
        <v>159</v>
      </c>
      <c r="N1" s="76" t="s">
        <v>185</v>
      </c>
      <c r="P1" s="109" t="s">
        <v>762</v>
      </c>
      <c r="R1" s="22" t="s">
        <v>843</v>
      </c>
    </row>
    <row r="2" spans="1:18" ht="30">
      <c r="A2" s="23" t="s">
        <v>8</v>
      </c>
      <c r="B2" s="22" t="s">
        <v>719</v>
      </c>
      <c r="C2" s="22" t="s">
        <v>34</v>
      </c>
      <c r="D2" s="35" t="s">
        <v>44</v>
      </c>
      <c r="F2" s="53" t="s">
        <v>75</v>
      </c>
      <c r="H2" s="53" t="s">
        <v>79</v>
      </c>
      <c r="I2" s="54" t="s">
        <v>91</v>
      </c>
      <c r="L2" s="65" t="s">
        <v>286</v>
      </c>
      <c r="N2" s="77" t="s">
        <v>186</v>
      </c>
      <c r="P2" s="22" t="s">
        <v>763</v>
      </c>
      <c r="R2" s="22" t="s">
        <v>844</v>
      </c>
    </row>
    <row r="3" spans="1:18" ht="75">
      <c r="A3" s="23" t="s">
        <v>9</v>
      </c>
      <c r="B3" s="22" t="s">
        <v>720</v>
      </c>
      <c r="C3" s="22" t="s">
        <v>35</v>
      </c>
      <c r="D3" s="27" t="s">
        <v>45</v>
      </c>
      <c r="F3" s="53" t="s">
        <v>76</v>
      </c>
      <c r="H3" s="53" t="s">
        <v>78</v>
      </c>
      <c r="I3" s="54" t="s">
        <v>92</v>
      </c>
      <c r="L3" s="65" t="s">
        <v>308</v>
      </c>
      <c r="N3" s="78" t="s">
        <v>701</v>
      </c>
      <c r="P3" s="22" t="s">
        <v>764</v>
      </c>
      <c r="R3" s="22" t="s">
        <v>845</v>
      </c>
    </row>
    <row r="4" spans="1:18" ht="30">
      <c r="A4" s="24" t="s">
        <v>10</v>
      </c>
      <c r="B4" s="22" t="s">
        <v>721</v>
      </c>
      <c r="C4" s="22" t="s">
        <v>36</v>
      </c>
      <c r="D4" s="28" t="s">
        <v>46</v>
      </c>
      <c r="F4" s="22" t="s">
        <v>149</v>
      </c>
      <c r="I4" s="54" t="s">
        <v>93</v>
      </c>
      <c r="L4" s="65" t="s">
        <v>332</v>
      </c>
      <c r="N4" s="78" t="s">
        <v>468</v>
      </c>
      <c r="P4" s="22" t="s">
        <v>765</v>
      </c>
    </row>
    <row r="5" spans="1:18" ht="60">
      <c r="A5" s="23" t="s">
        <v>11</v>
      </c>
      <c r="B5" s="22" t="s">
        <v>722</v>
      </c>
      <c r="C5" s="22" t="s">
        <v>37</v>
      </c>
      <c r="D5" s="26" t="s">
        <v>47</v>
      </c>
      <c r="I5" s="54" t="s">
        <v>94</v>
      </c>
      <c r="L5" s="65" t="s">
        <v>287</v>
      </c>
      <c r="N5" s="78" t="s">
        <v>545</v>
      </c>
      <c r="P5" s="22" t="s">
        <v>766</v>
      </c>
    </row>
    <row r="6" spans="1:18" ht="45">
      <c r="A6" s="23" t="s">
        <v>12</v>
      </c>
      <c r="B6" s="22" t="s">
        <v>723</v>
      </c>
      <c r="C6" s="22" t="s">
        <v>38</v>
      </c>
      <c r="D6" s="29" t="s">
        <v>48</v>
      </c>
      <c r="I6" s="54" t="s">
        <v>95</v>
      </c>
      <c r="L6" s="65" t="s">
        <v>312</v>
      </c>
      <c r="N6" s="78" t="s">
        <v>702</v>
      </c>
      <c r="P6" s="22" t="s">
        <v>767</v>
      </c>
    </row>
    <row r="7" spans="1:18" ht="30">
      <c r="A7" s="23" t="s">
        <v>13</v>
      </c>
      <c r="B7" s="22" t="s">
        <v>724</v>
      </c>
      <c r="C7" s="22" t="s">
        <v>39</v>
      </c>
      <c r="D7" s="30" t="s">
        <v>49</v>
      </c>
      <c r="I7" s="54" t="s">
        <v>96</v>
      </c>
      <c r="L7" s="65" t="s">
        <v>331</v>
      </c>
      <c r="N7" s="79" t="s">
        <v>393</v>
      </c>
      <c r="P7" s="22" t="s">
        <v>768</v>
      </c>
    </row>
    <row r="8" spans="1:18" ht="75">
      <c r="A8" s="23" t="s">
        <v>14</v>
      </c>
      <c r="B8" s="22" t="s">
        <v>725</v>
      </c>
      <c r="C8" s="22" t="s">
        <v>40</v>
      </c>
      <c r="D8" s="7" t="s">
        <v>50</v>
      </c>
      <c r="I8" s="54" t="s">
        <v>97</v>
      </c>
      <c r="L8" s="65" t="s">
        <v>351</v>
      </c>
      <c r="N8" s="79" t="s">
        <v>469</v>
      </c>
      <c r="P8" s="22" t="s">
        <v>769</v>
      </c>
    </row>
    <row r="9" spans="1:18" ht="30">
      <c r="A9" s="23" t="s">
        <v>15</v>
      </c>
      <c r="B9" s="22" t="s">
        <v>726</v>
      </c>
      <c r="C9" s="22" t="s">
        <v>41</v>
      </c>
      <c r="D9" s="31" t="s">
        <v>51</v>
      </c>
      <c r="I9" s="54" t="s">
        <v>98</v>
      </c>
      <c r="L9" s="65" t="s">
        <v>366</v>
      </c>
      <c r="N9" s="77" t="s">
        <v>394</v>
      </c>
      <c r="P9" s="22" t="s">
        <v>770</v>
      </c>
    </row>
    <row r="10" spans="1:18" ht="30">
      <c r="A10" s="23" t="s">
        <v>16</v>
      </c>
      <c r="B10" s="22" t="s">
        <v>727</v>
      </c>
      <c r="C10" s="22" t="s">
        <v>42</v>
      </c>
      <c r="D10" s="8" t="s">
        <v>52</v>
      </c>
      <c r="I10" s="54" t="s">
        <v>99</v>
      </c>
      <c r="L10" s="65" t="s">
        <v>376</v>
      </c>
      <c r="N10" s="77" t="s">
        <v>470</v>
      </c>
      <c r="P10" s="22" t="s">
        <v>771</v>
      </c>
    </row>
    <row r="11" spans="1:18" ht="30">
      <c r="A11" s="23" t="s">
        <v>17</v>
      </c>
      <c r="B11" s="22" t="s">
        <v>728</v>
      </c>
      <c r="C11" s="22" t="s">
        <v>43</v>
      </c>
      <c r="D11" s="9" t="s">
        <v>53</v>
      </c>
      <c r="I11" s="54" t="s">
        <v>100</v>
      </c>
      <c r="L11" s="65" t="s">
        <v>288</v>
      </c>
      <c r="N11" s="77" t="s">
        <v>703</v>
      </c>
      <c r="P11" s="22" t="s">
        <v>772</v>
      </c>
    </row>
    <row r="12" spans="1:18" ht="45">
      <c r="A12" s="23" t="s">
        <v>18</v>
      </c>
      <c r="B12" s="22" t="s">
        <v>729</v>
      </c>
      <c r="D12" s="32" t="s">
        <v>54</v>
      </c>
      <c r="I12" s="54" t="s">
        <v>101</v>
      </c>
      <c r="L12" s="65" t="s">
        <v>313</v>
      </c>
      <c r="N12" s="77" t="s">
        <v>395</v>
      </c>
      <c r="P12" s="22" t="s">
        <v>773</v>
      </c>
    </row>
    <row r="13" spans="1:18" ht="60">
      <c r="A13" s="23" t="s">
        <v>19</v>
      </c>
      <c r="B13" s="22" t="s">
        <v>730</v>
      </c>
      <c r="D13" s="10" t="s">
        <v>89</v>
      </c>
      <c r="I13" s="54" t="s">
        <v>102</v>
      </c>
      <c r="L13" s="65" t="s">
        <v>333</v>
      </c>
      <c r="N13" s="77" t="s">
        <v>471</v>
      </c>
      <c r="P13" s="22" t="s">
        <v>774</v>
      </c>
    </row>
    <row r="14" spans="1:18" ht="60">
      <c r="A14" s="23" t="s">
        <v>20</v>
      </c>
      <c r="B14" s="22" t="s">
        <v>731</v>
      </c>
      <c r="D14" s="25" t="s">
        <v>55</v>
      </c>
      <c r="I14" s="54" t="s">
        <v>119</v>
      </c>
      <c r="L14" s="65" t="s">
        <v>353</v>
      </c>
      <c r="N14" s="78" t="s">
        <v>396</v>
      </c>
    </row>
    <row r="15" spans="1:18" ht="60">
      <c r="A15" s="24" t="s">
        <v>21</v>
      </c>
      <c r="B15" s="22" t="s">
        <v>732</v>
      </c>
      <c r="D15" s="33" t="s">
        <v>56</v>
      </c>
      <c r="I15" s="54" t="s">
        <v>130</v>
      </c>
      <c r="L15" s="65" t="s">
        <v>367</v>
      </c>
      <c r="N15" s="78" t="s">
        <v>472</v>
      </c>
    </row>
    <row r="16" spans="1:18" ht="45">
      <c r="A16" s="23" t="s">
        <v>22</v>
      </c>
      <c r="B16" s="22" t="s">
        <v>733</v>
      </c>
      <c r="D16" s="11" t="s">
        <v>57</v>
      </c>
      <c r="I16" s="54" t="s">
        <v>123</v>
      </c>
      <c r="L16" s="65" t="s">
        <v>377</v>
      </c>
      <c r="N16" s="78" t="s">
        <v>546</v>
      </c>
    </row>
    <row r="17" spans="1:14" ht="45">
      <c r="A17" s="23" t="s">
        <v>23</v>
      </c>
      <c r="B17" s="22" t="s">
        <v>734</v>
      </c>
      <c r="D17" s="12" t="s">
        <v>58</v>
      </c>
      <c r="I17" s="54" t="s">
        <v>122</v>
      </c>
      <c r="L17" s="65" t="s">
        <v>382</v>
      </c>
      <c r="N17" s="78" t="s">
        <v>602</v>
      </c>
    </row>
    <row r="18" spans="1:14" ht="45">
      <c r="A18" s="23" t="s">
        <v>24</v>
      </c>
      <c r="B18" s="22" t="s">
        <v>735</v>
      </c>
      <c r="D18" s="13" t="s">
        <v>59</v>
      </c>
      <c r="I18" s="54" t="s">
        <v>133</v>
      </c>
      <c r="L18" s="65" t="s">
        <v>386</v>
      </c>
      <c r="N18" s="78" t="s">
        <v>397</v>
      </c>
    </row>
    <row r="19" spans="1:14" ht="45">
      <c r="A19" s="23" t="s">
        <v>25</v>
      </c>
      <c r="B19" s="22" t="s">
        <v>736</v>
      </c>
      <c r="D19" s="14" t="s">
        <v>60</v>
      </c>
      <c r="I19" s="54" t="s">
        <v>143</v>
      </c>
      <c r="L19" s="65" t="s">
        <v>388</v>
      </c>
      <c r="N19" s="78" t="s">
        <v>704</v>
      </c>
    </row>
    <row r="20" spans="1:14" ht="45">
      <c r="A20" s="23" t="s">
        <v>26</v>
      </c>
      <c r="B20" s="22" t="s">
        <v>737</v>
      </c>
      <c r="D20" s="34" t="s">
        <v>61</v>
      </c>
      <c r="I20" s="54" t="s">
        <v>141</v>
      </c>
      <c r="L20" s="65" t="s">
        <v>705</v>
      </c>
      <c r="N20" s="78" t="s">
        <v>398</v>
      </c>
    </row>
    <row r="21" spans="1:14" ht="45">
      <c r="A21" s="23" t="s">
        <v>27</v>
      </c>
      <c r="B21" s="22" t="s">
        <v>738</v>
      </c>
      <c r="D21" s="15" t="s">
        <v>62</v>
      </c>
      <c r="I21" s="54" t="s">
        <v>134</v>
      </c>
      <c r="L21" s="65" t="s">
        <v>706</v>
      </c>
      <c r="N21" s="78" t="s">
        <v>473</v>
      </c>
    </row>
    <row r="22" spans="1:14" ht="90">
      <c r="A22" s="23" t="s">
        <v>28</v>
      </c>
      <c r="B22" s="22" t="s">
        <v>739</v>
      </c>
      <c r="D22" s="16" t="s">
        <v>63</v>
      </c>
      <c r="I22" s="54" t="s">
        <v>136</v>
      </c>
      <c r="L22" s="65" t="s">
        <v>289</v>
      </c>
      <c r="N22" s="80" t="s">
        <v>399</v>
      </c>
    </row>
    <row r="23" spans="1:14" ht="45">
      <c r="A23" s="24" t="s">
        <v>29</v>
      </c>
      <c r="B23" s="22" t="s">
        <v>740</v>
      </c>
      <c r="D23" s="17" t="s">
        <v>64</v>
      </c>
      <c r="I23" s="54" t="s">
        <v>131</v>
      </c>
      <c r="L23" s="65" t="s">
        <v>314</v>
      </c>
      <c r="N23" s="80" t="s">
        <v>474</v>
      </c>
    </row>
    <row r="24" spans="1:14">
      <c r="A24" s="23" t="s">
        <v>30</v>
      </c>
      <c r="B24" s="22" t="s">
        <v>741</v>
      </c>
      <c r="D24" s="18" t="s">
        <v>65</v>
      </c>
      <c r="I24" s="54" t="s">
        <v>107</v>
      </c>
      <c r="L24" s="65" t="s">
        <v>334</v>
      </c>
      <c r="N24" s="80" t="s">
        <v>400</v>
      </c>
    </row>
    <row r="25" spans="1:14" ht="30">
      <c r="B25" s="22" t="s">
        <v>742</v>
      </c>
      <c r="D25" s="36" t="s">
        <v>66</v>
      </c>
      <c r="I25" s="54" t="s">
        <v>108</v>
      </c>
      <c r="L25" s="65" t="s">
        <v>354</v>
      </c>
      <c r="N25" s="80" t="s">
        <v>475</v>
      </c>
    </row>
    <row r="26" spans="1:14" ht="45">
      <c r="B26" s="22" t="s">
        <v>743</v>
      </c>
      <c r="D26" s="19" t="s">
        <v>67</v>
      </c>
      <c r="I26" s="54" t="s">
        <v>139</v>
      </c>
      <c r="L26" s="65" t="s">
        <v>290</v>
      </c>
      <c r="N26" s="80" t="s">
        <v>547</v>
      </c>
    </row>
    <row r="27" spans="1:14" ht="30">
      <c r="B27" s="22" t="s">
        <v>744</v>
      </c>
      <c r="I27" s="54" t="s">
        <v>142</v>
      </c>
      <c r="L27" s="65" t="s">
        <v>315</v>
      </c>
      <c r="N27" s="80" t="s">
        <v>603</v>
      </c>
    </row>
    <row r="28" spans="1:14">
      <c r="B28" s="22" t="s">
        <v>745</v>
      </c>
      <c r="I28" s="54" t="s">
        <v>127</v>
      </c>
      <c r="L28" s="65" t="s">
        <v>335</v>
      </c>
      <c r="N28" s="80" t="s">
        <v>641</v>
      </c>
    </row>
    <row r="29" spans="1:14" ht="45">
      <c r="B29" s="22" t="s">
        <v>746</v>
      </c>
      <c r="I29" s="54" t="s">
        <v>125</v>
      </c>
      <c r="L29" s="65" t="s">
        <v>355</v>
      </c>
      <c r="N29" s="80" t="s">
        <v>401</v>
      </c>
    </row>
    <row r="30" spans="1:14">
      <c r="B30" s="22" t="s">
        <v>747</v>
      </c>
      <c r="I30" s="54" t="s">
        <v>129</v>
      </c>
      <c r="L30" s="65" t="s">
        <v>291</v>
      </c>
      <c r="N30" s="80" t="s">
        <v>476</v>
      </c>
    </row>
    <row r="31" spans="1:14" ht="30">
      <c r="B31" s="22" t="s">
        <v>748</v>
      </c>
      <c r="I31" s="54" t="s">
        <v>128</v>
      </c>
      <c r="L31" s="65" t="s">
        <v>316</v>
      </c>
      <c r="N31" s="80" t="s">
        <v>548</v>
      </c>
    </row>
    <row r="32" spans="1:14" ht="30">
      <c r="I32" s="54" t="s">
        <v>126</v>
      </c>
      <c r="L32" s="65" t="s">
        <v>336</v>
      </c>
      <c r="N32" s="80" t="s">
        <v>402</v>
      </c>
    </row>
    <row r="33" spans="9:14" ht="30">
      <c r="I33" s="54" t="s">
        <v>116</v>
      </c>
      <c r="L33" s="65" t="s">
        <v>356</v>
      </c>
      <c r="N33" s="80" t="s">
        <v>477</v>
      </c>
    </row>
    <row r="34" spans="9:14" ht="30">
      <c r="I34" s="54" t="s">
        <v>132</v>
      </c>
      <c r="L34" s="65" t="s">
        <v>699</v>
      </c>
      <c r="N34" s="80" t="s">
        <v>549</v>
      </c>
    </row>
    <row r="35" spans="9:14" ht="30">
      <c r="I35" s="54" t="s">
        <v>105</v>
      </c>
      <c r="L35" s="65" t="s">
        <v>284</v>
      </c>
      <c r="N35" s="80" t="s">
        <v>604</v>
      </c>
    </row>
    <row r="36" spans="9:14" ht="30">
      <c r="I36" s="54" t="s">
        <v>120</v>
      </c>
      <c r="L36" s="65" t="s">
        <v>317</v>
      </c>
      <c r="N36" s="78" t="s">
        <v>403</v>
      </c>
    </row>
    <row r="37" spans="9:14" ht="30">
      <c r="I37" s="54" t="s">
        <v>104</v>
      </c>
      <c r="L37" s="65" t="s">
        <v>292</v>
      </c>
      <c r="N37" s="78" t="s">
        <v>478</v>
      </c>
    </row>
    <row r="38" spans="9:14" ht="45">
      <c r="I38" s="54" t="s">
        <v>138</v>
      </c>
      <c r="L38" s="65" t="s">
        <v>318</v>
      </c>
      <c r="N38" s="78" t="s">
        <v>550</v>
      </c>
    </row>
    <row r="39" spans="9:14" ht="30">
      <c r="I39" s="54" t="s">
        <v>112</v>
      </c>
      <c r="L39" s="65" t="s">
        <v>337</v>
      </c>
      <c r="N39" s="78" t="s">
        <v>404</v>
      </c>
    </row>
    <row r="40" spans="9:14" ht="30">
      <c r="I40" s="54" t="s">
        <v>113</v>
      </c>
      <c r="L40" s="65" t="s">
        <v>293</v>
      </c>
      <c r="N40" s="78" t="s">
        <v>479</v>
      </c>
    </row>
    <row r="41" spans="9:14" ht="45">
      <c r="I41" s="54" t="s">
        <v>118</v>
      </c>
      <c r="L41" s="65" t="s">
        <v>294</v>
      </c>
      <c r="N41" s="78" t="s">
        <v>551</v>
      </c>
    </row>
    <row r="42" spans="9:14" ht="30">
      <c r="I42" s="54" t="s">
        <v>115</v>
      </c>
      <c r="L42" s="65" t="s">
        <v>295</v>
      </c>
      <c r="N42" s="78" t="s">
        <v>405</v>
      </c>
    </row>
    <row r="43" spans="9:14" ht="30">
      <c r="I43" s="54" t="s">
        <v>137</v>
      </c>
      <c r="L43" s="65" t="s">
        <v>319</v>
      </c>
      <c r="N43" s="78" t="s">
        <v>480</v>
      </c>
    </row>
    <row r="44" spans="9:14" ht="30">
      <c r="I44" s="54" t="s">
        <v>114</v>
      </c>
      <c r="L44" s="65" t="s">
        <v>338</v>
      </c>
      <c r="N44" s="78" t="s">
        <v>552</v>
      </c>
    </row>
    <row r="45" spans="9:14" ht="45">
      <c r="I45" s="55" t="s">
        <v>103</v>
      </c>
      <c r="L45" s="65" t="s">
        <v>357</v>
      </c>
      <c r="N45" s="77" t="s">
        <v>406</v>
      </c>
    </row>
    <row r="46" spans="9:14" ht="30">
      <c r="I46" s="54" t="s">
        <v>110</v>
      </c>
      <c r="L46" s="65" t="s">
        <v>368</v>
      </c>
      <c r="N46" s="77" t="s">
        <v>481</v>
      </c>
    </row>
    <row r="47" spans="9:14" ht="45">
      <c r="I47" s="54" t="s">
        <v>121</v>
      </c>
      <c r="L47" s="65" t="s">
        <v>296</v>
      </c>
      <c r="N47" s="77" t="s">
        <v>553</v>
      </c>
    </row>
    <row r="48" spans="9:14" ht="30">
      <c r="I48" s="54" t="s">
        <v>117</v>
      </c>
      <c r="L48" s="65" t="s">
        <v>320</v>
      </c>
      <c r="N48" s="77" t="s">
        <v>605</v>
      </c>
    </row>
    <row r="49" spans="9:14" ht="30">
      <c r="I49" s="54" t="s">
        <v>124</v>
      </c>
      <c r="L49" s="65" t="s">
        <v>339</v>
      </c>
      <c r="N49" s="77" t="s">
        <v>642</v>
      </c>
    </row>
    <row r="50" spans="9:14" ht="45">
      <c r="I50" s="54" t="s">
        <v>135</v>
      </c>
      <c r="L50" s="65" t="s">
        <v>694</v>
      </c>
      <c r="N50" s="77" t="s">
        <v>407</v>
      </c>
    </row>
    <row r="51" spans="9:14" ht="30">
      <c r="I51" s="54" t="s">
        <v>109</v>
      </c>
      <c r="L51" s="65" t="s">
        <v>697</v>
      </c>
      <c r="N51" s="77" t="s">
        <v>482</v>
      </c>
    </row>
    <row r="52" spans="9:14" ht="30">
      <c r="I52" s="54" t="s">
        <v>140</v>
      </c>
      <c r="L52" s="65" t="s">
        <v>297</v>
      </c>
      <c r="N52" s="77" t="s">
        <v>408</v>
      </c>
    </row>
    <row r="53" spans="9:14" ht="30">
      <c r="I53" s="54" t="s">
        <v>111</v>
      </c>
      <c r="L53" s="65" t="s">
        <v>321</v>
      </c>
      <c r="N53" s="77" t="s">
        <v>483</v>
      </c>
    </row>
    <row r="54" spans="9:14" ht="30">
      <c r="I54" s="54" t="s">
        <v>106</v>
      </c>
      <c r="L54" s="65" t="s">
        <v>340</v>
      </c>
      <c r="N54" s="77" t="s">
        <v>707</v>
      </c>
    </row>
    <row r="55" spans="9:14" ht="30">
      <c r="I55" s="54"/>
      <c r="L55" s="65" t="s">
        <v>358</v>
      </c>
      <c r="N55" s="77" t="s">
        <v>606</v>
      </c>
    </row>
    <row r="56" spans="9:14" ht="30">
      <c r="L56" s="65" t="s">
        <v>369</v>
      </c>
      <c r="N56" s="77" t="s">
        <v>643</v>
      </c>
    </row>
    <row r="57" spans="9:14" ht="30">
      <c r="L57" s="65" t="s">
        <v>298</v>
      </c>
      <c r="N57" s="77" t="s">
        <v>708</v>
      </c>
    </row>
    <row r="58" spans="9:14" ht="30">
      <c r="L58" s="65" t="s">
        <v>322</v>
      </c>
      <c r="N58" s="77" t="s">
        <v>682</v>
      </c>
    </row>
    <row r="59" spans="9:14" ht="30">
      <c r="L59" s="65" t="s">
        <v>341</v>
      </c>
      <c r="N59" s="78" t="s">
        <v>709</v>
      </c>
    </row>
    <row r="60" spans="9:14" ht="30">
      <c r="L60" s="65" t="s">
        <v>359</v>
      </c>
      <c r="N60" s="78" t="s">
        <v>484</v>
      </c>
    </row>
    <row r="61" spans="9:14" ht="30">
      <c r="L61" s="65" t="s">
        <v>299</v>
      </c>
      <c r="N61" s="78" t="s">
        <v>554</v>
      </c>
    </row>
    <row r="62" spans="9:14" ht="45">
      <c r="L62" s="65" t="s">
        <v>323</v>
      </c>
      <c r="N62" s="78" t="s">
        <v>607</v>
      </c>
    </row>
    <row r="63" spans="9:14" ht="60">
      <c r="L63" s="65" t="s">
        <v>342</v>
      </c>
      <c r="N63" s="77" t="s">
        <v>409</v>
      </c>
    </row>
    <row r="64" spans="9:14" ht="45">
      <c r="L64" s="65" t="s">
        <v>360</v>
      </c>
      <c r="N64" s="77" t="s">
        <v>485</v>
      </c>
    </row>
    <row r="65" spans="12:14" ht="30">
      <c r="L65" s="65" t="s">
        <v>370</v>
      </c>
      <c r="N65" s="77" t="s">
        <v>555</v>
      </c>
    </row>
    <row r="66" spans="12:14" ht="60">
      <c r="L66" s="65" t="s">
        <v>378</v>
      </c>
      <c r="N66" s="77" t="s">
        <v>608</v>
      </c>
    </row>
    <row r="67" spans="12:14">
      <c r="L67" s="65" t="s">
        <v>383</v>
      </c>
      <c r="N67" s="78" t="s">
        <v>410</v>
      </c>
    </row>
    <row r="68" spans="12:14" ht="30">
      <c r="L68" s="65" t="s">
        <v>695</v>
      </c>
      <c r="N68" s="78" t="s">
        <v>486</v>
      </c>
    </row>
    <row r="69" spans="12:14">
      <c r="L69" s="65" t="s">
        <v>698</v>
      </c>
      <c r="N69" s="78" t="s">
        <v>556</v>
      </c>
    </row>
    <row r="70" spans="12:14">
      <c r="L70" s="65" t="s">
        <v>300</v>
      </c>
      <c r="N70" s="78" t="s">
        <v>411</v>
      </c>
    </row>
    <row r="71" spans="12:14" ht="30">
      <c r="L71" s="65" t="s">
        <v>285</v>
      </c>
      <c r="N71" s="78" t="s">
        <v>487</v>
      </c>
    </row>
    <row r="72" spans="12:14" ht="30">
      <c r="L72" s="65" t="s">
        <v>324</v>
      </c>
      <c r="N72" s="78" t="s">
        <v>557</v>
      </c>
    </row>
    <row r="73" spans="12:14" ht="75">
      <c r="L73" s="65" t="s">
        <v>343</v>
      </c>
      <c r="N73" s="78" t="s">
        <v>609</v>
      </c>
    </row>
    <row r="74" spans="12:14">
      <c r="L74" s="65" t="s">
        <v>361</v>
      </c>
      <c r="N74" s="78" t="s">
        <v>644</v>
      </c>
    </row>
    <row r="75" spans="12:14">
      <c r="L75" s="65" t="s">
        <v>371</v>
      </c>
      <c r="N75" s="78" t="s">
        <v>666</v>
      </c>
    </row>
    <row r="76" spans="12:14">
      <c r="L76" s="65" t="s">
        <v>379</v>
      </c>
      <c r="N76" s="78" t="s">
        <v>412</v>
      </c>
    </row>
    <row r="77" spans="12:14">
      <c r="L77" s="65" t="s">
        <v>384</v>
      </c>
      <c r="N77" s="78" t="s">
        <v>488</v>
      </c>
    </row>
    <row r="78" spans="12:14">
      <c r="L78" s="65" t="s">
        <v>387</v>
      </c>
      <c r="N78" s="78" t="s">
        <v>558</v>
      </c>
    </row>
    <row r="79" spans="12:14">
      <c r="L79" s="65" t="s">
        <v>389</v>
      </c>
      <c r="N79" s="78" t="s">
        <v>610</v>
      </c>
    </row>
    <row r="80" spans="12:14" ht="30">
      <c r="L80" s="65" t="s">
        <v>301</v>
      </c>
      <c r="N80" s="78" t="s">
        <v>645</v>
      </c>
    </row>
    <row r="81" spans="12:14" ht="30">
      <c r="L81" s="65" t="s">
        <v>325</v>
      </c>
      <c r="N81" s="78" t="s">
        <v>413</v>
      </c>
    </row>
    <row r="82" spans="12:14" ht="30">
      <c r="L82" s="65" t="s">
        <v>344</v>
      </c>
      <c r="N82" s="78" t="s">
        <v>489</v>
      </c>
    </row>
    <row r="83" spans="12:14" ht="30">
      <c r="L83" s="65" t="s">
        <v>362</v>
      </c>
      <c r="N83" s="78" t="s">
        <v>559</v>
      </c>
    </row>
    <row r="84" spans="12:14" ht="30">
      <c r="L84" s="65" t="s">
        <v>372</v>
      </c>
      <c r="N84" s="78" t="s">
        <v>414</v>
      </c>
    </row>
    <row r="85" spans="12:14" ht="30">
      <c r="L85" s="65" t="s">
        <v>380</v>
      </c>
      <c r="N85" s="78" t="s">
        <v>490</v>
      </c>
    </row>
    <row r="86" spans="12:14">
      <c r="L86" s="65" t="s">
        <v>302</v>
      </c>
      <c r="N86" s="78" t="s">
        <v>560</v>
      </c>
    </row>
    <row r="87" spans="12:14" ht="30">
      <c r="L87" s="65" t="s">
        <v>326</v>
      </c>
      <c r="N87" s="81" t="s">
        <v>415</v>
      </c>
    </row>
    <row r="88" spans="12:14" ht="30">
      <c r="L88" s="65" t="s">
        <v>330</v>
      </c>
      <c r="N88" s="81" t="s">
        <v>491</v>
      </c>
    </row>
    <row r="89" spans="12:14" ht="60">
      <c r="L89" s="65" t="s">
        <v>363</v>
      </c>
      <c r="N89" s="81" t="s">
        <v>561</v>
      </c>
    </row>
    <row r="90" spans="12:14" ht="30">
      <c r="L90" s="65" t="s">
        <v>303</v>
      </c>
      <c r="N90" s="81" t="s">
        <v>611</v>
      </c>
    </row>
    <row r="91" spans="12:14" ht="45">
      <c r="L91" s="65" t="s">
        <v>311</v>
      </c>
      <c r="N91" s="81" t="s">
        <v>646</v>
      </c>
    </row>
    <row r="92" spans="12:14" ht="30">
      <c r="L92" s="65" t="s">
        <v>345</v>
      </c>
      <c r="N92" s="81" t="s">
        <v>667</v>
      </c>
    </row>
    <row r="93" spans="12:14" ht="45">
      <c r="L93" s="65" t="s">
        <v>696</v>
      </c>
      <c r="N93" s="81" t="s">
        <v>416</v>
      </c>
    </row>
    <row r="94" spans="12:14" ht="45">
      <c r="L94" s="65" t="s">
        <v>304</v>
      </c>
      <c r="N94" s="81" t="s">
        <v>492</v>
      </c>
    </row>
    <row r="95" spans="12:14" ht="45">
      <c r="L95" s="65" t="s">
        <v>327</v>
      </c>
      <c r="N95" s="81" t="s">
        <v>562</v>
      </c>
    </row>
    <row r="96" spans="12:14" ht="60">
      <c r="L96" s="65" t="s">
        <v>346</v>
      </c>
      <c r="N96" s="81" t="s">
        <v>612</v>
      </c>
    </row>
    <row r="97" spans="12:14" ht="30">
      <c r="L97" s="65" t="s">
        <v>364</v>
      </c>
      <c r="N97" s="81" t="s">
        <v>647</v>
      </c>
    </row>
    <row r="98" spans="12:14" ht="30">
      <c r="L98" s="65" t="s">
        <v>373</v>
      </c>
      <c r="N98" s="81" t="s">
        <v>668</v>
      </c>
    </row>
    <row r="99" spans="12:14" ht="30">
      <c r="L99" s="65" t="s">
        <v>710</v>
      </c>
      <c r="N99" s="82" t="s">
        <v>417</v>
      </c>
    </row>
    <row r="100" spans="12:14" ht="30">
      <c r="L100" s="65" t="s">
        <v>305</v>
      </c>
      <c r="N100" s="82" t="s">
        <v>493</v>
      </c>
    </row>
    <row r="101" spans="12:14" ht="45">
      <c r="L101" s="65" t="s">
        <v>328</v>
      </c>
      <c r="N101" s="82" t="s">
        <v>711</v>
      </c>
    </row>
    <row r="102" spans="12:14">
      <c r="L102" s="65" t="s">
        <v>347</v>
      </c>
      <c r="N102" s="82" t="s">
        <v>563</v>
      </c>
    </row>
    <row r="103" spans="12:14">
      <c r="L103" s="65" t="s">
        <v>365</v>
      </c>
      <c r="N103" s="82" t="s">
        <v>613</v>
      </c>
    </row>
    <row r="104" spans="12:14" ht="30">
      <c r="L104" s="65" t="s">
        <v>374</v>
      </c>
      <c r="N104" s="82" t="s">
        <v>648</v>
      </c>
    </row>
    <row r="105" spans="12:14" ht="30">
      <c r="L105" s="65" t="s">
        <v>700</v>
      </c>
      <c r="N105" s="82" t="s">
        <v>669</v>
      </c>
    </row>
    <row r="106" spans="12:14" ht="30">
      <c r="L106" s="65" t="s">
        <v>283</v>
      </c>
      <c r="N106" s="82" t="s">
        <v>683</v>
      </c>
    </row>
    <row r="107" spans="12:14" ht="30">
      <c r="L107" s="65" t="s">
        <v>309</v>
      </c>
      <c r="N107" s="82" t="s">
        <v>689</v>
      </c>
    </row>
    <row r="108" spans="12:14" ht="30">
      <c r="L108" s="65" t="s">
        <v>348</v>
      </c>
      <c r="N108" s="82" t="s">
        <v>692</v>
      </c>
    </row>
    <row r="109" spans="12:14" ht="30">
      <c r="L109" s="65" t="s">
        <v>352</v>
      </c>
      <c r="N109" s="82" t="s">
        <v>712</v>
      </c>
    </row>
    <row r="110" spans="12:14" ht="30">
      <c r="L110" s="65" t="s">
        <v>375</v>
      </c>
      <c r="N110" s="82" t="s">
        <v>418</v>
      </c>
    </row>
    <row r="111" spans="12:14" ht="30">
      <c r="L111" s="65" t="s">
        <v>381</v>
      </c>
      <c r="N111" s="82" t="s">
        <v>494</v>
      </c>
    </row>
    <row r="112" spans="12:14" ht="30">
      <c r="L112" s="65" t="s">
        <v>385</v>
      </c>
      <c r="N112" s="82" t="s">
        <v>564</v>
      </c>
    </row>
    <row r="113" spans="12:14">
      <c r="L113" s="65" t="s">
        <v>713</v>
      </c>
      <c r="N113" s="82" t="s">
        <v>419</v>
      </c>
    </row>
    <row r="114" spans="12:14">
      <c r="L114" s="65" t="s">
        <v>310</v>
      </c>
      <c r="N114" s="82" t="s">
        <v>495</v>
      </c>
    </row>
    <row r="115" spans="12:14">
      <c r="L115" s="65" t="s">
        <v>349</v>
      </c>
      <c r="N115" s="82" t="s">
        <v>565</v>
      </c>
    </row>
    <row r="116" spans="12:14" ht="30">
      <c r="L116" s="65" t="s">
        <v>306</v>
      </c>
      <c r="N116" s="82" t="s">
        <v>614</v>
      </c>
    </row>
    <row r="117" spans="12:14" ht="30">
      <c r="L117" s="65" t="s">
        <v>307</v>
      </c>
      <c r="N117" s="82" t="s">
        <v>649</v>
      </c>
    </row>
    <row r="118" spans="12:14" ht="30">
      <c r="L118" s="65" t="s">
        <v>329</v>
      </c>
      <c r="N118" s="78" t="s">
        <v>670</v>
      </c>
    </row>
    <row r="119" spans="12:14">
      <c r="L119" s="65" t="s">
        <v>350</v>
      </c>
      <c r="N119" s="78" t="s">
        <v>420</v>
      </c>
    </row>
    <row r="120" spans="12:14">
      <c r="L120" s="103"/>
      <c r="N120" s="78" t="s">
        <v>496</v>
      </c>
    </row>
    <row r="121" spans="12:14">
      <c r="N121" s="78" t="s">
        <v>566</v>
      </c>
    </row>
    <row r="122" spans="12:14" ht="30">
      <c r="N122" s="78" t="s">
        <v>615</v>
      </c>
    </row>
    <row r="123" spans="12:14" ht="45">
      <c r="N123" s="78" t="s">
        <v>421</v>
      </c>
    </row>
    <row r="124" spans="12:14">
      <c r="N124" s="78" t="s">
        <v>497</v>
      </c>
    </row>
    <row r="125" spans="12:14">
      <c r="N125" s="78" t="s">
        <v>567</v>
      </c>
    </row>
    <row r="126" spans="12:14" ht="45">
      <c r="N126" s="78" t="s">
        <v>616</v>
      </c>
    </row>
    <row r="127" spans="12:14" ht="90">
      <c r="N127" s="78" t="s">
        <v>650</v>
      </c>
    </row>
    <row r="128" spans="12:14" ht="30">
      <c r="N128" s="78" t="s">
        <v>671</v>
      </c>
    </row>
    <row r="129" spans="14:14" ht="30">
      <c r="N129" s="78" t="s">
        <v>684</v>
      </c>
    </row>
    <row r="130" spans="14:14" ht="30">
      <c r="N130" s="78" t="s">
        <v>690</v>
      </c>
    </row>
    <row r="131" spans="14:14" ht="30">
      <c r="N131" s="78" t="s">
        <v>693</v>
      </c>
    </row>
    <row r="132" spans="14:14" ht="30">
      <c r="N132" s="78" t="s">
        <v>714</v>
      </c>
    </row>
    <row r="133" spans="14:14" ht="30">
      <c r="N133" s="78" t="s">
        <v>715</v>
      </c>
    </row>
    <row r="134" spans="14:14" ht="30">
      <c r="N134" s="81" t="s">
        <v>422</v>
      </c>
    </row>
    <row r="135" spans="14:14" ht="30">
      <c r="N135" s="81" t="s">
        <v>498</v>
      </c>
    </row>
    <row r="136" spans="14:14" ht="30">
      <c r="N136" s="81" t="s">
        <v>568</v>
      </c>
    </row>
    <row r="137" spans="14:14" ht="45">
      <c r="N137" s="81" t="s">
        <v>617</v>
      </c>
    </row>
    <row r="138" spans="14:14" ht="30">
      <c r="N138" s="81" t="s">
        <v>423</v>
      </c>
    </row>
    <row r="139" spans="14:14" ht="60">
      <c r="N139" s="81" t="s">
        <v>499</v>
      </c>
    </row>
    <row r="140" spans="14:14" ht="30">
      <c r="N140" s="77" t="s">
        <v>424</v>
      </c>
    </row>
    <row r="141" spans="14:14" ht="45">
      <c r="N141" s="77" t="s">
        <v>500</v>
      </c>
    </row>
    <row r="142" spans="14:14" ht="45">
      <c r="N142" s="77" t="s">
        <v>569</v>
      </c>
    </row>
    <row r="143" spans="14:14" ht="45">
      <c r="N143" s="77" t="s">
        <v>618</v>
      </c>
    </row>
    <row r="144" spans="14:14">
      <c r="N144" s="82" t="s">
        <v>425</v>
      </c>
    </row>
    <row r="145" spans="14:14" ht="45">
      <c r="N145" s="82" t="s">
        <v>501</v>
      </c>
    </row>
    <row r="146" spans="14:14">
      <c r="N146" s="82" t="s">
        <v>426</v>
      </c>
    </row>
    <row r="147" spans="14:14">
      <c r="N147" s="82" t="s">
        <v>502</v>
      </c>
    </row>
    <row r="148" spans="14:14">
      <c r="N148" s="82" t="s">
        <v>570</v>
      </c>
    </row>
    <row r="149" spans="14:14" ht="30">
      <c r="N149" s="78" t="s">
        <v>270</v>
      </c>
    </row>
    <row r="150" spans="14:14" ht="45">
      <c r="N150" s="78" t="s">
        <v>271</v>
      </c>
    </row>
    <row r="151" spans="14:14">
      <c r="N151" s="78" t="s">
        <v>427</v>
      </c>
    </row>
    <row r="152" spans="14:14">
      <c r="N152" s="78" t="s">
        <v>503</v>
      </c>
    </row>
    <row r="153" spans="14:14" ht="30">
      <c r="N153" s="78" t="s">
        <v>716</v>
      </c>
    </row>
    <row r="154" spans="14:14" ht="45">
      <c r="N154" s="78" t="s">
        <v>504</v>
      </c>
    </row>
    <row r="155" spans="14:14" ht="30">
      <c r="N155" s="78" t="s">
        <v>571</v>
      </c>
    </row>
    <row r="156" spans="14:14">
      <c r="N156" s="78" t="s">
        <v>428</v>
      </c>
    </row>
    <row r="157" spans="14:14" ht="30">
      <c r="N157" s="78" t="s">
        <v>505</v>
      </c>
    </row>
    <row r="158" spans="14:14" ht="45">
      <c r="N158" s="78" t="s">
        <v>572</v>
      </c>
    </row>
    <row r="159" spans="14:14">
      <c r="N159" s="78" t="s">
        <v>619</v>
      </c>
    </row>
    <row r="160" spans="14:14" ht="30">
      <c r="N160" s="78" t="s">
        <v>429</v>
      </c>
    </row>
    <row r="161" spans="14:14" ht="30">
      <c r="N161" s="78" t="s">
        <v>506</v>
      </c>
    </row>
    <row r="162" spans="14:14">
      <c r="N162" s="78" t="s">
        <v>573</v>
      </c>
    </row>
    <row r="163" spans="14:14">
      <c r="N163" s="77" t="s">
        <v>430</v>
      </c>
    </row>
    <row r="164" spans="14:14">
      <c r="N164" s="77" t="s">
        <v>507</v>
      </c>
    </row>
    <row r="165" spans="14:14">
      <c r="N165" s="77" t="s">
        <v>574</v>
      </c>
    </row>
    <row r="166" spans="14:14">
      <c r="N166" s="77" t="s">
        <v>620</v>
      </c>
    </row>
    <row r="167" spans="14:14">
      <c r="N167" s="77" t="s">
        <v>651</v>
      </c>
    </row>
    <row r="168" spans="14:14">
      <c r="N168" s="77" t="s">
        <v>672</v>
      </c>
    </row>
    <row r="169" spans="14:14" ht="30">
      <c r="N169" s="82" t="s">
        <v>431</v>
      </c>
    </row>
    <row r="170" spans="14:14" ht="45">
      <c r="N170" s="78" t="s">
        <v>508</v>
      </c>
    </row>
    <row r="171" spans="14:14" ht="30">
      <c r="N171" s="82" t="s">
        <v>575</v>
      </c>
    </row>
    <row r="172" spans="14:14">
      <c r="N172" s="82" t="s">
        <v>621</v>
      </c>
    </row>
    <row r="173" spans="14:14">
      <c r="N173" s="83" t="s">
        <v>652</v>
      </c>
    </row>
    <row r="174" spans="14:14">
      <c r="N174" s="82" t="s">
        <v>673</v>
      </c>
    </row>
    <row r="175" spans="14:14">
      <c r="N175" s="83" t="s">
        <v>685</v>
      </c>
    </row>
    <row r="176" spans="14:14">
      <c r="N176" s="82" t="s">
        <v>432</v>
      </c>
    </row>
    <row r="177" spans="14:14">
      <c r="N177" s="82" t="s">
        <v>509</v>
      </c>
    </row>
    <row r="178" spans="14:14" ht="30">
      <c r="N178" s="78" t="s">
        <v>433</v>
      </c>
    </row>
    <row r="179" spans="14:14" ht="30">
      <c r="N179" s="78" t="s">
        <v>510</v>
      </c>
    </row>
    <row r="180" spans="14:14" ht="30">
      <c r="N180" s="78" t="s">
        <v>576</v>
      </c>
    </row>
    <row r="181" spans="14:14">
      <c r="N181" s="78" t="s">
        <v>622</v>
      </c>
    </row>
    <row r="182" spans="14:14">
      <c r="N182" s="78" t="s">
        <v>653</v>
      </c>
    </row>
    <row r="183" spans="14:14" ht="30">
      <c r="N183" s="78" t="s">
        <v>674</v>
      </c>
    </row>
    <row r="184" spans="14:14" ht="45">
      <c r="N184" s="78" t="s">
        <v>434</v>
      </c>
    </row>
    <row r="185" spans="14:14" ht="45">
      <c r="N185" s="78" t="s">
        <v>511</v>
      </c>
    </row>
    <row r="186" spans="14:14" ht="30">
      <c r="N186" s="78" t="s">
        <v>577</v>
      </c>
    </row>
    <row r="187" spans="14:14" ht="30">
      <c r="N187" s="78" t="s">
        <v>623</v>
      </c>
    </row>
    <row r="188" spans="14:14" ht="30">
      <c r="N188" s="78" t="s">
        <v>435</v>
      </c>
    </row>
    <row r="189" spans="14:14" ht="30">
      <c r="N189" s="78" t="s">
        <v>512</v>
      </c>
    </row>
    <row r="190" spans="14:14">
      <c r="N190" s="78" t="s">
        <v>578</v>
      </c>
    </row>
    <row r="191" spans="14:14" ht="60">
      <c r="N191" s="78" t="s">
        <v>624</v>
      </c>
    </row>
    <row r="192" spans="14:14" ht="30">
      <c r="N192" s="78" t="s">
        <v>654</v>
      </c>
    </row>
    <row r="193" spans="14:14">
      <c r="N193" s="77" t="s">
        <v>436</v>
      </c>
    </row>
    <row r="194" spans="14:14">
      <c r="N194" s="77" t="s">
        <v>513</v>
      </c>
    </row>
    <row r="195" spans="14:14">
      <c r="N195" s="77" t="s">
        <v>579</v>
      </c>
    </row>
    <row r="196" spans="14:14" ht="30">
      <c r="N196" s="77" t="s">
        <v>625</v>
      </c>
    </row>
    <row r="197" spans="14:14" ht="45">
      <c r="N197" s="77" t="s">
        <v>655</v>
      </c>
    </row>
    <row r="198" spans="14:14">
      <c r="N198" s="77" t="s">
        <v>675</v>
      </c>
    </row>
    <row r="199" spans="14:14">
      <c r="N199" s="77" t="s">
        <v>717</v>
      </c>
    </row>
    <row r="200" spans="14:14" ht="30">
      <c r="N200" s="77" t="s">
        <v>718</v>
      </c>
    </row>
    <row r="201" spans="14:14" ht="30">
      <c r="N201" s="77" t="s">
        <v>514</v>
      </c>
    </row>
    <row r="202" spans="14:14" ht="60">
      <c r="N202" s="77" t="s">
        <v>580</v>
      </c>
    </row>
    <row r="203" spans="14:14" ht="60">
      <c r="N203" s="77" t="s">
        <v>626</v>
      </c>
    </row>
    <row r="204" spans="14:14" ht="30">
      <c r="N204" s="77" t="s">
        <v>656</v>
      </c>
    </row>
    <row r="205" spans="14:14" ht="45">
      <c r="N205" s="77" t="s">
        <v>676</v>
      </c>
    </row>
    <row r="206" spans="14:14" ht="45">
      <c r="N206" s="77" t="s">
        <v>686</v>
      </c>
    </row>
    <row r="207" spans="14:14">
      <c r="N207" s="77" t="s">
        <v>437</v>
      </c>
    </row>
    <row r="208" spans="14:14" ht="30">
      <c r="N208" s="77" t="s">
        <v>515</v>
      </c>
    </row>
    <row r="209" spans="14:14" ht="45">
      <c r="N209" s="77" t="s">
        <v>581</v>
      </c>
    </row>
    <row r="210" spans="14:14" ht="60">
      <c r="N210" s="77" t="s">
        <v>627</v>
      </c>
    </row>
    <row r="211" spans="14:14" ht="45">
      <c r="N211" s="77" t="s">
        <v>438</v>
      </c>
    </row>
    <row r="212" spans="14:14" ht="45">
      <c r="N212" s="77" t="s">
        <v>516</v>
      </c>
    </row>
    <row r="213" spans="14:14" ht="30">
      <c r="N213" s="77" t="s">
        <v>582</v>
      </c>
    </row>
    <row r="214" spans="14:14" ht="45">
      <c r="N214" s="77" t="s">
        <v>628</v>
      </c>
    </row>
    <row r="215" spans="14:14" ht="30">
      <c r="N215" s="77" t="s">
        <v>657</v>
      </c>
    </row>
    <row r="216" spans="14:14">
      <c r="N216" s="77" t="s">
        <v>439</v>
      </c>
    </row>
    <row r="217" spans="14:14" ht="30">
      <c r="N217" s="77" t="s">
        <v>517</v>
      </c>
    </row>
    <row r="218" spans="14:14" ht="30">
      <c r="N218" s="77" t="s">
        <v>583</v>
      </c>
    </row>
    <row r="219" spans="14:14" ht="30">
      <c r="N219" s="84" t="s">
        <v>440</v>
      </c>
    </row>
    <row r="220" spans="14:14" ht="45">
      <c r="N220" s="84" t="s">
        <v>518</v>
      </c>
    </row>
    <row r="221" spans="14:14" ht="30">
      <c r="N221" s="84" t="s">
        <v>584</v>
      </c>
    </row>
    <row r="222" spans="14:14" ht="30">
      <c r="N222" s="84" t="s">
        <v>441</v>
      </c>
    </row>
    <row r="223" spans="14:14">
      <c r="N223" s="84" t="s">
        <v>519</v>
      </c>
    </row>
    <row r="224" spans="14:14" ht="30">
      <c r="N224" s="84" t="s">
        <v>392</v>
      </c>
    </row>
    <row r="225" spans="14:14" ht="30">
      <c r="N225" s="84" t="s">
        <v>520</v>
      </c>
    </row>
    <row r="226" spans="14:14" ht="30">
      <c r="N226" s="84" t="s">
        <v>585</v>
      </c>
    </row>
    <row r="227" spans="14:14" ht="30">
      <c r="N227" s="84" t="s">
        <v>442</v>
      </c>
    </row>
    <row r="228" spans="14:14" ht="30">
      <c r="N228" s="84" t="s">
        <v>521</v>
      </c>
    </row>
    <row r="229" spans="14:14" ht="30">
      <c r="N229" s="85" t="s">
        <v>443</v>
      </c>
    </row>
    <row r="230" spans="14:14">
      <c r="N230" s="85" t="s">
        <v>522</v>
      </c>
    </row>
    <row r="231" spans="14:14" ht="45">
      <c r="N231" s="85" t="s">
        <v>586</v>
      </c>
    </row>
    <row r="232" spans="14:14">
      <c r="N232" s="85" t="s">
        <v>629</v>
      </c>
    </row>
    <row r="233" spans="14:14" ht="45">
      <c r="N233" s="85" t="s">
        <v>444</v>
      </c>
    </row>
    <row r="234" spans="14:14" ht="30">
      <c r="N234" s="85" t="s">
        <v>523</v>
      </c>
    </row>
    <row r="235" spans="14:14" ht="30">
      <c r="N235" s="85" t="s">
        <v>544</v>
      </c>
    </row>
    <row r="236" spans="14:14" ht="30">
      <c r="N236" s="85" t="s">
        <v>630</v>
      </c>
    </row>
    <row r="237" spans="14:14" ht="30">
      <c r="N237" s="85" t="s">
        <v>445</v>
      </c>
    </row>
    <row r="238" spans="14:14" ht="45">
      <c r="N238" s="85" t="s">
        <v>524</v>
      </c>
    </row>
    <row r="239" spans="14:14" ht="45">
      <c r="N239" s="85" t="s">
        <v>587</v>
      </c>
    </row>
    <row r="240" spans="14:14">
      <c r="N240" s="84" t="s">
        <v>446</v>
      </c>
    </row>
    <row r="241" spans="14:14">
      <c r="N241" s="84" t="s">
        <v>525</v>
      </c>
    </row>
    <row r="242" spans="14:14" ht="60">
      <c r="N242" s="84" t="s">
        <v>447</v>
      </c>
    </row>
    <row r="243" spans="14:14" ht="30">
      <c r="N243" s="84" t="s">
        <v>526</v>
      </c>
    </row>
    <row r="244" spans="14:14" ht="30">
      <c r="N244" s="84" t="s">
        <v>588</v>
      </c>
    </row>
    <row r="245" spans="14:14" ht="30">
      <c r="N245" s="84" t="s">
        <v>631</v>
      </c>
    </row>
    <row r="246" spans="14:14" ht="30">
      <c r="N246" s="84" t="s">
        <v>658</v>
      </c>
    </row>
    <row r="247" spans="14:14">
      <c r="N247" s="84" t="s">
        <v>677</v>
      </c>
    </row>
    <row r="248" spans="14:14" ht="30">
      <c r="N248" s="85" t="s">
        <v>448</v>
      </c>
    </row>
    <row r="249" spans="14:14">
      <c r="N249" s="85" t="s">
        <v>527</v>
      </c>
    </row>
    <row r="250" spans="14:14" ht="30">
      <c r="N250" s="85" t="s">
        <v>449</v>
      </c>
    </row>
    <row r="251" spans="14:14">
      <c r="N251" s="85" t="s">
        <v>528</v>
      </c>
    </row>
    <row r="252" spans="14:14">
      <c r="N252" s="85" t="s">
        <v>589</v>
      </c>
    </row>
    <row r="253" spans="14:14" ht="30">
      <c r="N253" s="85" t="s">
        <v>632</v>
      </c>
    </row>
    <row r="254" spans="14:14" ht="30">
      <c r="N254" s="85" t="s">
        <v>659</v>
      </c>
    </row>
    <row r="255" spans="14:14" ht="30">
      <c r="N255" s="85" t="s">
        <v>450</v>
      </c>
    </row>
    <row r="256" spans="14:14" ht="30">
      <c r="N256" s="85" t="s">
        <v>529</v>
      </c>
    </row>
    <row r="257" spans="14:14" ht="45">
      <c r="N257" s="85" t="s">
        <v>590</v>
      </c>
    </row>
    <row r="258" spans="14:14" ht="30">
      <c r="N258" s="85" t="s">
        <v>633</v>
      </c>
    </row>
    <row r="259" spans="14:14" ht="45">
      <c r="N259" s="85" t="s">
        <v>660</v>
      </c>
    </row>
    <row r="260" spans="14:14" ht="30">
      <c r="N260" s="85" t="s">
        <v>678</v>
      </c>
    </row>
    <row r="261" spans="14:14" ht="45">
      <c r="N261" s="85" t="s">
        <v>687</v>
      </c>
    </row>
    <row r="262" spans="14:14" ht="30">
      <c r="N262" s="85" t="s">
        <v>451</v>
      </c>
    </row>
    <row r="263" spans="14:14" ht="30">
      <c r="N263" s="85" t="s">
        <v>530</v>
      </c>
    </row>
    <row r="264" spans="14:14" ht="30">
      <c r="N264" s="85" t="s">
        <v>591</v>
      </c>
    </row>
    <row r="265" spans="14:14" ht="30">
      <c r="N265" s="85" t="s">
        <v>634</v>
      </c>
    </row>
    <row r="266" spans="14:14" ht="30">
      <c r="N266" s="85" t="s">
        <v>661</v>
      </c>
    </row>
    <row r="267" spans="14:14" ht="30">
      <c r="N267" s="85" t="s">
        <v>679</v>
      </c>
    </row>
    <row r="268" spans="14:14">
      <c r="N268" s="85" t="s">
        <v>688</v>
      </c>
    </row>
    <row r="269" spans="14:14">
      <c r="N269" s="85" t="s">
        <v>691</v>
      </c>
    </row>
    <row r="270" spans="14:14">
      <c r="N270" s="85" t="s">
        <v>452</v>
      </c>
    </row>
    <row r="271" spans="14:14" ht="45">
      <c r="N271" s="85" t="s">
        <v>531</v>
      </c>
    </row>
    <row r="272" spans="14:14" ht="30">
      <c r="N272" s="85" t="s">
        <v>592</v>
      </c>
    </row>
    <row r="273" spans="14:14" ht="45">
      <c r="N273" s="85" t="s">
        <v>635</v>
      </c>
    </row>
    <row r="274" spans="14:14" ht="30">
      <c r="N274" s="85" t="s">
        <v>453</v>
      </c>
    </row>
    <row r="275" spans="14:14" ht="45">
      <c r="N275" s="85" t="s">
        <v>532</v>
      </c>
    </row>
    <row r="276" spans="14:14">
      <c r="N276" s="84" t="s">
        <v>454</v>
      </c>
    </row>
    <row r="277" spans="14:14" ht="30">
      <c r="N277" s="84" t="s">
        <v>467</v>
      </c>
    </row>
    <row r="278" spans="14:14">
      <c r="N278" s="84" t="s">
        <v>543</v>
      </c>
    </row>
    <row r="279" spans="14:14" ht="30">
      <c r="N279" s="84" t="s">
        <v>390</v>
      </c>
    </row>
    <row r="280" spans="14:14" ht="45">
      <c r="N280" s="84" t="s">
        <v>533</v>
      </c>
    </row>
    <row r="281" spans="14:14" ht="30">
      <c r="N281" s="84" t="s">
        <v>593</v>
      </c>
    </row>
    <row r="282" spans="14:14" ht="30">
      <c r="N282" s="84" t="s">
        <v>455</v>
      </c>
    </row>
    <row r="283" spans="14:14" ht="45">
      <c r="N283" s="84" t="s">
        <v>534</v>
      </c>
    </row>
    <row r="284" spans="14:14" ht="30">
      <c r="N284" s="84" t="s">
        <v>594</v>
      </c>
    </row>
    <row r="285" spans="14:14" ht="45">
      <c r="N285" s="84" t="s">
        <v>636</v>
      </c>
    </row>
    <row r="286" spans="14:14">
      <c r="N286" s="84" t="s">
        <v>662</v>
      </c>
    </row>
    <row r="287" spans="14:14">
      <c r="N287" s="84" t="s">
        <v>391</v>
      </c>
    </row>
    <row r="288" spans="14:14">
      <c r="N288" s="84" t="s">
        <v>465</v>
      </c>
    </row>
    <row r="289" spans="14:14">
      <c r="N289" s="84" t="s">
        <v>456</v>
      </c>
    </row>
    <row r="290" spans="14:14" ht="30">
      <c r="N290" s="84" t="s">
        <v>535</v>
      </c>
    </row>
    <row r="291" spans="14:14" ht="45">
      <c r="N291" s="84" t="s">
        <v>457</v>
      </c>
    </row>
    <row r="292" spans="14:14" ht="30">
      <c r="N292" s="84" t="s">
        <v>536</v>
      </c>
    </row>
    <row r="293" spans="14:14" ht="30">
      <c r="N293" s="84" t="s">
        <v>595</v>
      </c>
    </row>
    <row r="294" spans="14:14" ht="45">
      <c r="N294" s="84" t="s">
        <v>637</v>
      </c>
    </row>
    <row r="295" spans="14:14" ht="45">
      <c r="N295" s="84" t="s">
        <v>663</v>
      </c>
    </row>
    <row r="296" spans="14:14" ht="30">
      <c r="N296" s="77" t="s">
        <v>458</v>
      </c>
    </row>
    <row r="297" spans="14:14" ht="30">
      <c r="N297" s="77" t="s">
        <v>537</v>
      </c>
    </row>
    <row r="298" spans="14:14">
      <c r="N298" s="77" t="s">
        <v>596</v>
      </c>
    </row>
    <row r="299" spans="14:14" ht="30">
      <c r="N299" s="77" t="s">
        <v>459</v>
      </c>
    </row>
    <row r="300" spans="14:14" ht="60">
      <c r="N300" s="77" t="s">
        <v>466</v>
      </c>
    </row>
    <row r="301" spans="14:14" ht="45">
      <c r="N301" s="77" t="s">
        <v>597</v>
      </c>
    </row>
    <row r="302" spans="14:14" ht="30">
      <c r="N302" s="77" t="s">
        <v>638</v>
      </c>
    </row>
    <row r="303" spans="14:14">
      <c r="N303" s="77" t="s">
        <v>460</v>
      </c>
    </row>
    <row r="304" spans="14:14">
      <c r="N304" s="77" t="s">
        <v>538</v>
      </c>
    </row>
    <row r="305" spans="14:14">
      <c r="N305" s="77" t="s">
        <v>598</v>
      </c>
    </row>
    <row r="306" spans="14:14" ht="45">
      <c r="N306" s="77" t="s">
        <v>639</v>
      </c>
    </row>
    <row r="307" spans="14:14" ht="75">
      <c r="N307" s="77" t="s">
        <v>664</v>
      </c>
    </row>
    <row r="308" spans="14:14" ht="90">
      <c r="N308" s="77" t="s">
        <v>680</v>
      </c>
    </row>
    <row r="309" spans="14:14" ht="45">
      <c r="N309" s="78" t="s">
        <v>461</v>
      </c>
    </row>
    <row r="310" spans="14:14" ht="45">
      <c r="N310" s="78" t="s">
        <v>539</v>
      </c>
    </row>
    <row r="311" spans="14:14" ht="30">
      <c r="N311" s="78" t="s">
        <v>599</v>
      </c>
    </row>
    <row r="312" spans="14:14" ht="30">
      <c r="N312" s="77" t="s">
        <v>462</v>
      </c>
    </row>
    <row r="313" spans="14:14" ht="30">
      <c r="N313" s="77" t="s">
        <v>540</v>
      </c>
    </row>
    <row r="314" spans="14:14" ht="30">
      <c r="N314" s="77" t="s">
        <v>600</v>
      </c>
    </row>
    <row r="315" spans="14:14" ht="30">
      <c r="N315" s="77" t="s">
        <v>640</v>
      </c>
    </row>
    <row r="316" spans="14:14" ht="45">
      <c r="N316" s="77" t="s">
        <v>665</v>
      </c>
    </row>
    <row r="317" spans="14:14" ht="45">
      <c r="N317" s="77" t="s">
        <v>681</v>
      </c>
    </row>
    <row r="318" spans="14:14" ht="45">
      <c r="N318" s="77" t="s">
        <v>463</v>
      </c>
    </row>
    <row r="319" spans="14:14">
      <c r="N319" s="77" t="s">
        <v>541</v>
      </c>
    </row>
    <row r="320" spans="14:14" ht="30">
      <c r="N320" s="77" t="s">
        <v>601</v>
      </c>
    </row>
    <row r="321" spans="14:14">
      <c r="N321" s="77" t="s">
        <v>464</v>
      </c>
    </row>
    <row r="322" spans="14:14" ht="45">
      <c r="N322" s="77" t="s">
        <v>542</v>
      </c>
    </row>
    <row r="323" spans="14:14">
      <c r="N323" s="90"/>
    </row>
    <row r="324" spans="14:14">
      <c r="N324" s="90"/>
    </row>
    <row r="325" spans="14:14">
      <c r="N325" s="90"/>
    </row>
    <row r="326" spans="14:14">
      <c r="N326" s="90"/>
    </row>
    <row r="327" spans="14:14">
      <c r="N327" s="90"/>
    </row>
    <row r="328" spans="14:14">
      <c r="N328" s="90"/>
    </row>
    <row r="329" spans="14:14">
      <c r="N329" s="90"/>
    </row>
    <row r="330" spans="14:14">
      <c r="N330" s="90"/>
    </row>
    <row r="331" spans="14:14">
      <c r="N331" s="90"/>
    </row>
    <row r="332" spans="14:14">
      <c r="N332" s="9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consulta1.CONVOCATORIAS</vt:lpstr>
      <vt:lpstr>consulta2.CONVOCATORIAS</vt:lpstr>
      <vt:lpstr>GVA</vt:lpstr>
      <vt:lpstr>AUX</vt:lpstr>
      <vt:lpstr>Hoja2</vt:lpstr>
    </vt:vector>
  </TitlesOfParts>
  <Company>TRAGSA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TRAGSA</dc:creator>
  <cp:lastModifiedBy>BARRERA MARTÍNEZ, ANA</cp:lastModifiedBy>
  <cp:lastPrinted>2022-06-27T06:45:24Z</cp:lastPrinted>
  <dcterms:created xsi:type="dcterms:W3CDTF">2021-04-29T12:41:20Z</dcterms:created>
  <dcterms:modified xsi:type="dcterms:W3CDTF">2022-06-27T06:46:06Z</dcterms:modified>
</cp:coreProperties>
</file>