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64011"/>
  <mc:AlternateContent xmlns:mc="http://schemas.openxmlformats.org/markup-compatibility/2006">
    <mc:Choice Requires="x15">
      <x15ac:absPath xmlns:x15ac="http://schemas.microsoft.com/office/spreadsheetml/2010/11/ac" url="P:\GRUPOS\OFICINA_RECUPERACION_GV\10-Documentos de trabajo\13-Información recopilada desde Consellerias\Convocatorias\"/>
    </mc:Choice>
  </mc:AlternateContent>
  <bookViews>
    <workbookView xWindow="0" yWindow="0" windowWidth="13410" windowHeight="6720"/>
  </bookViews>
  <sheets>
    <sheet name="AGE" sheetId="1" r:id="rId1"/>
    <sheet name="Hoja1" sheetId="3" state="hidden" r:id="rId2"/>
    <sheet name="Hoja2" sheetId="2" state="hidden" r:id="rId3"/>
  </sheets>
  <externalReferences>
    <externalReference r:id="rId4"/>
  </externalReferences>
  <definedNames>
    <definedName name="_xlnm._FilterDatabase" localSheetId="0" hidden="1">AGE!$V$1:$Z$41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 i="1" l="1"/>
  <c r="Q27" i="1" l="1"/>
  <c r="Q22" i="1"/>
  <c r="Q23" i="1"/>
  <c r="Q24" i="1"/>
  <c r="Q25" i="1"/>
  <c r="Q26" i="1"/>
  <c r="Q28" i="1"/>
  <c r="Q29" i="1"/>
  <c r="Q30" i="1"/>
  <c r="Q31" i="1"/>
  <c r="Q32" i="1"/>
  <c r="Q33" i="1"/>
  <c r="Q34" i="1"/>
  <c r="Q35" i="1"/>
  <c r="N60" i="1"/>
  <c r="N126" i="1"/>
  <c r="N132" i="1"/>
  <c r="N134" i="1"/>
  <c r="N133" i="1"/>
  <c r="N136" i="1"/>
  <c r="N138" i="1"/>
  <c r="N140" i="1"/>
  <c r="N142" i="1"/>
  <c r="N143" i="1"/>
  <c r="N144" i="1"/>
  <c r="N145" i="1"/>
  <c r="N146" i="1"/>
  <c r="N147" i="1"/>
  <c r="N149" i="1"/>
  <c r="N151" i="1"/>
  <c r="N152" i="1"/>
  <c r="Z1" i="1" l="1"/>
  <c r="Q38" i="1" l="1"/>
  <c r="Q3" i="1"/>
  <c r="Q4" i="1"/>
  <c r="Q5" i="1"/>
  <c r="Q19" i="1"/>
  <c r="Q15" i="1"/>
  <c r="Q6" i="1"/>
  <c r="Q8" i="1"/>
  <c r="Q109" i="1"/>
  <c r="Q7" i="1"/>
  <c r="Q10" i="1"/>
  <c r="Q2" i="1"/>
  <c r="Q44" i="1"/>
  <c r="Q12" i="1"/>
  <c r="Q11" i="1"/>
  <c r="Q21" i="1"/>
  <c r="Q46" i="1"/>
  <c r="Q49" i="1"/>
  <c r="Q48" i="1"/>
  <c r="Q13" i="1"/>
  <c r="Q50" i="1"/>
  <c r="Q54" i="1"/>
  <c r="Q43" i="1"/>
  <c r="Q73" i="1"/>
  <c r="Q80" i="1"/>
  <c r="Q17" i="1"/>
  <c r="Q64" i="1"/>
  <c r="Q68" i="1"/>
  <c r="Q72" i="1"/>
  <c r="Q77" i="1"/>
  <c r="Q85" i="1"/>
  <c r="Q89" i="1"/>
  <c r="Q93" i="1"/>
  <c r="Q97" i="1"/>
  <c r="Q101" i="1"/>
  <c r="Q105" i="1"/>
  <c r="Q110" i="1"/>
  <c r="Q113" i="1"/>
  <c r="Q117" i="1"/>
  <c r="Q121" i="1"/>
  <c r="Q42" i="1"/>
  <c r="Q129" i="1"/>
  <c r="Q132" i="1"/>
  <c r="Q133" i="1"/>
  <c r="Q137" i="1"/>
  <c r="Q142" i="1"/>
  <c r="Q144" i="1"/>
  <c r="Q146" i="1"/>
  <c r="Q151" i="1"/>
  <c r="Q154" i="1"/>
  <c r="Q41" i="1"/>
  <c r="Q134" i="1"/>
  <c r="Q138" i="1"/>
  <c r="Q143" i="1"/>
  <c r="Q147" i="1"/>
  <c r="Q152" i="1"/>
  <c r="Q53" i="1"/>
  <c r="Q62" i="1"/>
  <c r="Q39" i="1"/>
  <c r="Q67" i="1"/>
  <c r="Q47" i="1"/>
  <c r="Q88" i="1"/>
  <c r="Q96" i="1"/>
  <c r="Q104" i="1"/>
  <c r="Q45" i="1"/>
  <c r="Q120" i="1"/>
  <c r="Q125" i="1"/>
  <c r="Q136" i="1"/>
  <c r="Q148" i="1"/>
  <c r="Q14" i="1"/>
  <c r="Q55" i="1"/>
  <c r="Q58" i="1"/>
  <c r="Q9" i="1"/>
  <c r="Q81" i="1"/>
  <c r="Q18" i="1"/>
  <c r="Q60" i="1"/>
  <c r="Q65" i="1"/>
  <c r="Q69" i="1"/>
  <c r="Q74" i="1"/>
  <c r="Q78" i="1"/>
  <c r="Q86" i="1"/>
  <c r="Q90" i="1"/>
  <c r="Q94" i="1"/>
  <c r="Q98" i="1"/>
  <c r="Q102" i="1"/>
  <c r="Q106" i="1"/>
  <c r="Q111" i="1"/>
  <c r="Q114" i="1"/>
  <c r="Q118" i="1"/>
  <c r="Q122" i="1"/>
  <c r="Q40" i="1"/>
  <c r="Q126" i="1"/>
  <c r="Q130" i="1"/>
  <c r="Q135" i="1"/>
  <c r="Q140" i="1"/>
  <c r="Q149" i="1"/>
  <c r="Q155" i="1"/>
  <c r="Q52" i="1"/>
  <c r="Q56" i="1"/>
  <c r="Q59" i="1"/>
  <c r="Q76" i="1"/>
  <c r="Q82" i="1"/>
  <c r="Q51" i="1"/>
  <c r="Q61" i="1"/>
  <c r="Q66" i="1"/>
  <c r="Q70" i="1"/>
  <c r="Q75" i="1"/>
  <c r="Q83" i="1"/>
  <c r="Q87" i="1"/>
  <c r="Q91" i="1"/>
  <c r="Q95" i="1"/>
  <c r="Q100" i="1"/>
  <c r="Q103" i="1"/>
  <c r="Q107" i="1"/>
  <c r="Q112" i="1"/>
  <c r="Q115" i="1"/>
  <c r="Q119" i="1"/>
  <c r="Q123" i="1"/>
  <c r="Q127" i="1"/>
  <c r="Q131" i="1"/>
  <c r="Q141" i="1"/>
  <c r="Q145" i="1"/>
  <c r="Q150" i="1"/>
  <c r="Q57" i="1"/>
  <c r="Q79" i="1"/>
  <c r="Q16" i="1"/>
  <c r="Q63" i="1"/>
  <c r="Q71" i="1"/>
  <c r="Q84" i="1"/>
  <c r="Q92" i="1"/>
  <c r="Q99" i="1"/>
  <c r="Q108" i="1"/>
  <c r="Q116" i="1"/>
  <c r="Q124" i="1"/>
  <c r="Q128" i="1"/>
  <c r="Q139" i="1"/>
  <c r="Q153" i="1"/>
</calcChain>
</file>

<file path=xl/comments1.xml><?xml version="1.0" encoding="utf-8"?>
<comments xmlns="http://schemas.openxmlformats.org/spreadsheetml/2006/main">
  <authors>
    <author>Alegret Vilimelis, Maria</author>
    <author>TRAGSA</author>
    <author>Pacha Garcia, David</author>
  </authors>
  <commentList>
    <comment ref="P6" authorId="0" shapeId="0">
      <text>
        <r>
          <rPr>
            <b/>
            <sz val="9"/>
            <color indexed="81"/>
            <rFont val="Tahoma"/>
            <charset val="1"/>
          </rPr>
          <t>FIN PLAZO A LAS 14:00H.</t>
        </r>
      </text>
    </comment>
    <comment ref="O9" authorId="1" shapeId="0">
      <text>
        <r>
          <rPr>
            <b/>
            <sz val="9"/>
            <color indexed="81"/>
            <rFont val="Tahoma"/>
            <family val="2"/>
          </rPr>
          <t>TRAGSA:</t>
        </r>
        <r>
          <rPr>
            <sz val="9"/>
            <color indexed="81"/>
            <rFont val="Tahoma"/>
            <family val="2"/>
          </rPr>
          <t xml:space="preserve">
A las 11:00h</t>
        </r>
      </text>
    </comment>
    <comment ref="P9" authorId="1" shapeId="0">
      <text>
        <r>
          <rPr>
            <b/>
            <sz val="9"/>
            <color indexed="81"/>
            <rFont val="Tahoma"/>
            <family val="2"/>
          </rPr>
          <t>TRAGSA:</t>
        </r>
        <r>
          <rPr>
            <sz val="9"/>
            <color indexed="81"/>
            <rFont val="Tahoma"/>
            <family val="2"/>
          </rPr>
          <t xml:space="preserve">
A las 11:00h. Este plazo concluirá antes si se agotase el crédito presupuestario establecido en el apartado tercero de la presente Convocatoria</t>
        </r>
      </text>
    </comment>
    <comment ref="P16" authorId="0" shapeId="0">
      <text>
        <r>
          <rPr>
            <sz val="9"/>
            <color indexed="81"/>
            <rFont val="Tahoma"/>
            <family val="2"/>
          </rPr>
          <t xml:space="preserve">Las solicitudes de ayudas podrán presentarse a partir de las 13:00 horas del día siguiente al vencimiento del plazo de 3 meses contado desde el día siguiente al de la publicación del RD 692/2021.
</t>
        </r>
      </text>
    </comment>
    <comment ref="L40" authorId="2" shapeId="0">
      <text>
        <r>
          <rPr>
            <b/>
            <sz val="9"/>
            <color indexed="81"/>
            <rFont val="Tahoma"/>
            <family val="2"/>
          </rPr>
          <t>Bases reguladoras y Convocatoria</t>
        </r>
        <r>
          <rPr>
            <sz val="9"/>
            <color indexed="81"/>
            <rFont val="Tahoma"/>
            <family val="2"/>
          </rPr>
          <t xml:space="preserve">
</t>
        </r>
      </text>
    </comment>
    <comment ref="L41" authorId="2" shapeId="0">
      <text>
        <r>
          <rPr>
            <b/>
            <sz val="9"/>
            <color indexed="81"/>
            <rFont val="Tahoma"/>
            <family val="2"/>
          </rPr>
          <t>Bases reguladoras y Convocatoria</t>
        </r>
        <r>
          <rPr>
            <sz val="9"/>
            <color indexed="81"/>
            <rFont val="Tahoma"/>
            <family val="2"/>
          </rPr>
          <t xml:space="preserve">
</t>
        </r>
      </text>
    </comment>
    <comment ref="L42" authorId="2" shapeId="0">
      <text>
        <r>
          <rPr>
            <b/>
            <sz val="9"/>
            <color indexed="81"/>
            <rFont val="Tahoma"/>
            <family val="2"/>
          </rPr>
          <t>Bases reguladoras y Convocatoria</t>
        </r>
        <r>
          <rPr>
            <sz val="9"/>
            <color indexed="81"/>
            <rFont val="Tahoma"/>
            <family val="2"/>
          </rPr>
          <t xml:space="preserve">
</t>
        </r>
      </text>
    </comment>
    <comment ref="P78" authorId="0" shapeId="0">
      <text>
        <r>
          <rPr>
            <b/>
            <sz val="9"/>
            <color indexed="81"/>
            <rFont val="Tahoma"/>
            <family val="2"/>
          </rPr>
          <t xml:space="preserve">plazo fin a las 24:00h. 
</t>
        </r>
      </text>
    </comment>
    <comment ref="P79" authorId="0" shapeId="0">
      <text>
        <r>
          <rPr>
            <b/>
            <sz val="9"/>
            <color indexed="81"/>
            <rFont val="Tahoma"/>
            <family val="2"/>
          </rPr>
          <t xml:space="preserve">Termina el 07/06/2022 a las 24.00 h. </t>
        </r>
      </text>
    </comment>
    <comment ref="P80" authorId="0" shapeId="0">
      <text>
        <r>
          <rPr>
            <b/>
            <sz val="9"/>
            <color indexed="81"/>
            <rFont val="Tahoma"/>
            <family val="2"/>
          </rPr>
          <t xml:space="preserve">Termina el 07/06/2022 a las 24.00 h. </t>
        </r>
      </text>
    </comment>
    <comment ref="P81" authorId="0" shapeId="0">
      <text>
        <r>
          <rPr>
            <b/>
            <sz val="9"/>
            <color indexed="81"/>
            <rFont val="Tahoma"/>
            <family val="2"/>
          </rPr>
          <t xml:space="preserve">Termina el 07/06/2022 a las 24.00 h. </t>
        </r>
      </text>
    </comment>
    <comment ref="P82" authorId="0" shapeId="0">
      <text>
        <r>
          <rPr>
            <b/>
            <sz val="9"/>
            <color indexed="81"/>
            <rFont val="Tahoma"/>
            <family val="2"/>
          </rPr>
          <t xml:space="preserve">Termina el 07/06/2022 a las 24.00 h. </t>
        </r>
      </text>
    </comment>
    <comment ref="P83" authorId="0" shapeId="0">
      <text>
        <r>
          <rPr>
            <b/>
            <sz val="9"/>
            <color indexed="81"/>
            <rFont val="Tahoma"/>
            <family val="2"/>
          </rPr>
          <t xml:space="preserve">El plazo termina el día 10/05/2022 a las 12:00 h. </t>
        </r>
        <r>
          <rPr>
            <sz val="9"/>
            <color indexed="81"/>
            <rFont val="Tahoma"/>
            <family val="2"/>
          </rPr>
          <t xml:space="preserve">
</t>
        </r>
      </text>
    </comment>
    <comment ref="P95" authorId="2" shapeId="0">
      <text>
        <r>
          <rPr>
            <b/>
            <sz val="9"/>
            <color indexed="81"/>
            <rFont val="Tahoma"/>
            <family val="2"/>
          </rPr>
          <t>A las 14:00h</t>
        </r>
        <r>
          <rPr>
            <sz val="9"/>
            <color indexed="81"/>
            <rFont val="Tahoma"/>
            <family val="2"/>
          </rPr>
          <t xml:space="preserve">
</t>
        </r>
      </text>
    </comment>
    <comment ref="P97" authorId="1" shapeId="0">
      <text>
        <r>
          <rPr>
            <b/>
            <sz val="9"/>
            <color indexed="81"/>
            <rFont val="Tahoma"/>
            <family val="2"/>
          </rPr>
          <t>TRAGSA:</t>
        </r>
        <r>
          <rPr>
            <sz val="9"/>
            <color indexed="81"/>
            <rFont val="Tahoma"/>
            <family val="2"/>
          </rPr>
          <t xml:space="preserve">
A la 14:00 h</t>
        </r>
      </text>
    </comment>
    <comment ref="P98" authorId="1" shapeId="0">
      <text>
        <r>
          <rPr>
            <b/>
            <sz val="9"/>
            <color indexed="81"/>
            <rFont val="Tahoma"/>
            <family val="2"/>
          </rPr>
          <t>TRAGSA:</t>
        </r>
        <r>
          <rPr>
            <sz val="9"/>
            <color indexed="81"/>
            <rFont val="Tahoma"/>
            <family val="2"/>
          </rPr>
          <t xml:space="preserve">
a las 14:00 h</t>
        </r>
      </text>
    </comment>
    <comment ref="O105" authorId="2" shapeId="0">
      <text>
        <r>
          <rPr>
            <b/>
            <sz val="9"/>
            <color indexed="81"/>
            <rFont val="Tahoma"/>
            <family val="2"/>
          </rPr>
          <t>9:00h</t>
        </r>
        <r>
          <rPr>
            <sz val="9"/>
            <color indexed="81"/>
            <rFont val="Tahoma"/>
            <family val="2"/>
          </rPr>
          <t xml:space="preserve">
</t>
        </r>
      </text>
    </comment>
    <comment ref="P114" authorId="1" shapeId="0">
      <text>
        <r>
          <rPr>
            <b/>
            <sz val="9"/>
            <color indexed="81"/>
            <rFont val="Tahoma"/>
            <family val="2"/>
          </rPr>
          <t>TRAGSA:</t>
        </r>
        <r>
          <rPr>
            <sz val="9"/>
            <color indexed="81"/>
            <rFont val="Tahoma"/>
            <family val="2"/>
          </rPr>
          <t xml:space="preserve">
a las 14:00h (hora peninsular)</t>
        </r>
      </text>
    </comment>
    <comment ref="L124" authorId="2" shapeId="0">
      <text>
        <r>
          <rPr>
            <b/>
            <sz val="9"/>
            <color indexed="81"/>
            <rFont val="Tahoma"/>
            <family val="2"/>
          </rPr>
          <t>Bases reguladoras y Convocatoria</t>
        </r>
        <r>
          <rPr>
            <sz val="9"/>
            <color indexed="81"/>
            <rFont val="Tahoma"/>
            <family val="2"/>
          </rPr>
          <t xml:space="preserve">
</t>
        </r>
      </text>
    </comment>
    <comment ref="P133" authorId="1" shapeId="0">
      <text>
        <r>
          <rPr>
            <b/>
            <sz val="9"/>
            <color indexed="81"/>
            <rFont val="Tahoma"/>
            <family val="2"/>
          </rPr>
          <t xml:space="preserve">(15:00 Horas)
</t>
        </r>
      </text>
    </comment>
    <comment ref="P154" authorId="0" shapeId="0">
      <text>
        <r>
          <rPr>
            <b/>
            <sz val="9"/>
            <color indexed="81"/>
            <rFont val="Tahoma"/>
            <family val="2"/>
          </rPr>
          <t>finalizará a las 12:00 horas del día 1 marzo de 2022</t>
        </r>
      </text>
    </comment>
    <comment ref="P155" authorId="0" shapeId="0">
      <text>
        <r>
          <rPr>
            <b/>
            <sz val="9"/>
            <color indexed="81"/>
            <rFont val="Tahoma"/>
            <family val="2"/>
          </rPr>
          <t>finalizará a las 12:00 horas del día 1 marzo de 2022</t>
        </r>
      </text>
    </comment>
  </commentList>
</comments>
</file>

<file path=xl/sharedStrings.xml><?xml version="1.0" encoding="utf-8"?>
<sst xmlns="http://schemas.openxmlformats.org/spreadsheetml/2006/main" count="3437" uniqueCount="1477">
  <si>
    <t>MINISTERIO</t>
  </si>
  <si>
    <t>OBJETO</t>
  </si>
  <si>
    <t>BASES REGULADORAS</t>
  </si>
  <si>
    <t xml:space="preserve">COMPONENTE </t>
  </si>
  <si>
    <t>POLÍTICA PALANCA</t>
  </si>
  <si>
    <t>ÁMBITO</t>
  </si>
  <si>
    <t>BENEFICIARIOS</t>
  </si>
  <si>
    <t>CÓDIGO</t>
  </si>
  <si>
    <t>CIUCSD24</t>
  </si>
  <si>
    <t>MINISTERIOS</t>
  </si>
  <si>
    <t>M. Agricultura, Pesca y Alimentación</t>
  </si>
  <si>
    <t>M. Asuntos Económicos y Transformación Digital</t>
  </si>
  <si>
    <t>M. Asuntos Exteriores, Unión Europea y Cooperación</t>
  </si>
  <si>
    <t>M. Ciencia e Innovación</t>
  </si>
  <si>
    <t>M. Consumo</t>
  </si>
  <si>
    <t>M. Cultura y Deporte</t>
  </si>
  <si>
    <t>M. Defensa</t>
  </si>
  <si>
    <t>M. Derechos Sociales y Agenda 2030</t>
  </si>
  <si>
    <t>M. Educación y Formación Profesional</t>
  </si>
  <si>
    <t>M. Igualdad</t>
  </si>
  <si>
    <t>M. Inclusión, Seguridad Social y Migraciones</t>
  </si>
  <si>
    <t>M. Industria, Comercio y Turismo</t>
  </si>
  <si>
    <t>M. Interior</t>
  </si>
  <si>
    <t>M. Justicia</t>
  </si>
  <si>
    <t>M. para la Transición Ecológica y el Reto Demográfico</t>
  </si>
  <si>
    <t>M. Presidencia, Relaciones con las Cortes y Memoria Democrática</t>
  </si>
  <si>
    <t>M. Sanidad</t>
  </si>
  <si>
    <t>M. Trabajo y Economía Social</t>
  </si>
  <si>
    <t>M. Transportes, Movilidad y Agenda Urbana</t>
  </si>
  <si>
    <t>M. Universidades</t>
  </si>
  <si>
    <t>Ninguno</t>
  </si>
  <si>
    <t>Ayudas a proyectos de I+D+i para la realización de pruebas de concepto</t>
  </si>
  <si>
    <t>CONVOCATORIA</t>
  </si>
  <si>
    <t>Aquellas entidades de las contempladas en el artículo 3 de las bases reguladoras, siempre que hayan obtenido una ayuda para la realización de un proyecto de investigación en alguna de las siguientes convocatoriasen el marco del Plan Estatal de Investigación Científica y Técnica y de Innovación 2013 - 2016:
a) Convocatorias 2016 y 2017 de ayudas a proyectos de I+D correspondientes al Programa Estatal de Fomento de la Investigación Científica y Técnica deExcelencia, Subprograma Estatal de Generación de Conocimiento.
b) Convocatoria 2016 y 2017 de ayudas a proyectos de I+D+I correspondientesal Programa Estatal de Investigación, Desarrollo e Innovación Orientada a losRetos de la Sociedad.
c) Convocatoria 2017 de ayudas a proyectos de investigación fundamental orientada y acciones complementarias dentro del Programa Estatal de I+D+I Orientada a los Retos de la Sociedad, correspondientes al ProgramaEstatal de Fomento de Investigación, Desarrollo e Innovación Orientada a losRetos de la Sociedad.</t>
  </si>
  <si>
    <t xml:space="preserve">Orden CNU/320/2019,de 13 de marzo, por la que se aprueban las bases reguladoras para la concesiónde ayudas públicas en el marco del Programa Estatal de Generación deConocimiento y Fortalecimiento Científico y Tecnológico del Sistema de I+D+i y enel marco </t>
  </si>
  <si>
    <t>COMPONENTE</t>
  </si>
  <si>
    <t>POLÍTICAS PALANCA</t>
  </si>
  <si>
    <t>1. AGENDA URBANA Y RURAL, LUCHA CONTRA LA DESPOBLACIÓN Y DESARROLLO DE LA AGRICULTURA</t>
  </si>
  <si>
    <t>2. INFRAESTRUCTURAS Y ECOSISTEMAS RESILIENTES</t>
  </si>
  <si>
    <t>3. TRANSICIÓN ENERGÉTICA JUSTA E INCLUSIVA</t>
  </si>
  <si>
    <t>4. UNA ADMINISTRACIÓN PARA EL SIGLO XXI</t>
  </si>
  <si>
    <t>5. MODERNIZACIÓN Y DIGITALIZACIÓN DEL TEJIDO INDUSTRIAL Y DE LA PYME, RECUPERACIÓN DEL TURISMO E IMPULSO A UNA ESPAÑA NACIÓN EMPRENDEDORA</t>
  </si>
  <si>
    <t>6. PACTO POR LA CIENCIA Y LA INNOVACIÓN. REFUERZO A LAS CAPACIDADES DEL SISTEMA NACIONAL DE SALUD</t>
  </si>
  <si>
    <t>7. EDUCACIÓN Y CONOCIMIENTO, FORMACIÓN CONTINUA Y DESARROLLO DE CAPACIDADES</t>
  </si>
  <si>
    <t>8. NUEVA ECONOMÍA DE LOS CUIDADOS Y POLÍTICAS DE EMPLEO</t>
  </si>
  <si>
    <t>9. IMPULSO DE LA INDUSTRIA DE LA CULTURA Y EL DEPORTE</t>
  </si>
  <si>
    <t>10. MODERNIZACIÓN DEL SISTEMA FISCAL PARA UN CRECIMIENTO INCLUSIVO Y SOSTENIBLE</t>
  </si>
  <si>
    <t>ADMINISTRACIÓN PÚBLICA</t>
  </si>
  <si>
    <t>AGRICULTURA, GANADERÍA, PESCA Y DESARROLLO RURAL</t>
  </si>
  <si>
    <t>ANTIDESPOBLAMIENTO</t>
  </si>
  <si>
    <t>ASUNTOS ECONÓMICOS</t>
  </si>
  <si>
    <t>CIENCIA E INVESTIGACIÓN</t>
  </si>
  <si>
    <t>COMERCIO</t>
  </si>
  <si>
    <t>CULTURA Y DEPORTES</t>
  </si>
  <si>
    <t>DERECHOS SOCIALES Y AGENDA 2030</t>
  </si>
  <si>
    <t>EDIFICACIÓN, ARQUITECTURA, VIVIENDA Y SUELO</t>
  </si>
  <si>
    <t>EDUCACIÓN</t>
  </si>
  <si>
    <t>EMPLEO</t>
  </si>
  <si>
    <t>HACIENDA</t>
  </si>
  <si>
    <t>IGUALDAD</t>
  </si>
  <si>
    <t>INDUSTRIAS,  PYMES Y EMPRENDIMIENTO</t>
  </si>
  <si>
    <t>INFRAESTRUCTURAS DEL TRANSPORTE</t>
  </si>
  <si>
    <t>INNOVACIÓN Y TRANSFERENCIA TECNOLÓGICA</t>
  </si>
  <si>
    <t>JUSTICIA</t>
  </si>
  <si>
    <t>MOVILIDAD</t>
  </si>
  <si>
    <t>SANIDAD</t>
  </si>
  <si>
    <t>SEGURIDAD SOCIAL, PENSIONES, EXCLUSIÓN SOCIAL Y MIGRACIONES</t>
  </si>
  <si>
    <t>TELECOMUNICACIONES E INFRAESTRUCTURAS DIGITALES</t>
  </si>
  <si>
    <t>TRANSICIÓN DIGITAL</t>
  </si>
  <si>
    <t>TRANSICIÓN ECOLÓGICA</t>
  </si>
  <si>
    <t>TURISMO</t>
  </si>
  <si>
    <t>ÁMBITO DE LA INFORMACIÓN</t>
  </si>
  <si>
    <t>Proyectos de investigación en líneas estratégicas, en colaboración público-privada</t>
  </si>
  <si>
    <t>CIUCSD25</t>
  </si>
  <si>
    <t>- Organismos públicos de investigación.
- Universidades públicas y privadas.
- Institutos de investigación sanitaria acreditados
- Centros Tecnológicos de ámbito estatal
- Centros de Apoyo a la Innovación Tecnológica de ámbito estatal
- Otros centros de I+D+i públicos y privados sin ánimo de lucro
- Empresas y las asociaciones empresariales sectoriales</t>
  </si>
  <si>
    <t>Financiación de proyectos de investigación industrial, inter y multidisciplinares, realizados en cooperación entre empresas y organismos de investigación tanto públicos como privados, a fin de dar respuesta a los desafíos identificados en las prioridades temáticas (topics), recogidas en elanexo II de la orden de convocatoria.</t>
  </si>
  <si>
    <t>CESSPCT34</t>
  </si>
  <si>
    <t>Financiación de programas de formación de ámbito estatal dirigidos prioritariamente a personas trabajadoras ocupadas, orientados a la adquisición y mejora de competencias profesionales relacionadas con los cambios tecnológicos y la transformación digital y al desarrollo personal de los trabajadores,de forma que les capacite para el desempeño cualificado de las distintas profesiones y les permita mejorar su empleabilidad.</t>
  </si>
  <si>
    <t>a) Las entidades de formación, públicas o privadas, debidamente inscritas en el Registro correspondiente con presencia en más de una Comunidad Autónoma o ciudad con Estatuto de Autonomía, titulares de aulas o instalaciones para formación presencial o plataformas digitales, que permitan la impartición de las especialidades formativas que solicitan en, al menos, dos comunidades autónomas, y que no tengan circunscrito, en sus estatutos o instrumento deconstitución, su ámbito de actuación a una sola comunidad autónoma.
Podrán actuar también como entidades de formación, siempre que se inscribanen el correspondiente registro, y dispongan de las instalaciones que permitan laimpartición de las especialidades formativas que solicitan en, al menos, dos comunidades autónomas las siguientes:
- Centros integrados públicos de formación profesional.
- Centros públicos del Sistema Nacional de Empleo y Centros de ReferenciaNacional.
- Centros públicos de formación de adultos.
- Universidades públicas.
- Federaciones y Asociaciones de Entidades locales.
- Entidades tecnológicas de derecho público.
b) Las agrupaciones previstas en el artículo 6.2 de la Orden TMS/368/2019, de 28 de marzo, con presencia en más de una Comunidad Autónoma o ciudad con Estatuto de Autonomía, constituidas por entidades de formación debidamente inscritas en el Registro correspondiente, titulares de aulas o instalaciones para formación presencial o plataformas digitales, que permitan la impartición de las especialidades formativas que solicitan en, al menos, dos comunidades autónomas.</t>
  </si>
  <si>
    <t>SITUACIÓN ACTUAL</t>
  </si>
  <si>
    <t>Concesión de subvenciones públicas para la ejecución de programas de formación de ámbito estatal, para la adquisición y mejora decompetencias profesionales relacionadas con los cambios tecnológicos y la transformación digital</t>
  </si>
  <si>
    <t>CIUCSD29</t>
  </si>
  <si>
    <t>Convocatoria para el año 2021 del procedimiento deconcesión de ayudas destinadas a Iniciativas Estratégicas Sectorialesde Innovación Empresarial ("Programa Tecnológico Aeronáutico")</t>
  </si>
  <si>
    <t xml:space="preserve">La financiación de iniciativas estratégicas intensivas en I+D, realizadas por una agrupación de empresas y que tengan como objetivo contribuir al desarrollo de tecnologías relevantes de aplicación en el ámbito aeronáutico, que generen un efecto de arrastre sobre toda la cadena de valor, de manera que se reduzca el impacto de la crisis generada por la pandemia del COVID19 en las capacidades innovadoras de las empresas desarrolladoras de tecnologías aeronáuticas. 
De forma más concreta, se persigue reducir significativamente el impacto medioambiental en las tecnologías aeronáuticas, aumentando la eficiencia de las futuras aeronaves y reduciendo las emisiones contaminantes del transporte aéreo; sin olvidar otros retos tecnológicos estratégicos como aviones multipropósito, sistemas, o los UAVs.
</t>
  </si>
  <si>
    <t xml:space="preserve">Existen dos líneas de ayudas:
1. PTA GRANDES EMPRESAS, dirigido a agrupaciones de entre tres y seis empresas, y para proyectos entre 5M y 12M €.
2. PTA PYMES, dirigido a agrupaciones de entre dos y cuatro empresas, y para proyectos entre 5M y 2,5M €.
</t>
  </si>
  <si>
    <t xml:space="preserve"> Orden CNU/1308/2018, de 28 de noviembre, por la que se aprueban las bases reguladoras para la concesión por parte del Centro para el Desarrollo Tecnológico Industrial, E.P.E., de ayudas públicas en el marco del Subprograma Estatal de I+D+i Empresarial del Plan Estatal de Investigación Científica y Técnica y de Innovación 2017-2020, destinadas a empresas.
</t>
  </si>
  <si>
    <t xml:space="preserve">a) Entidades de formación, públicas o privadas con presencia en más de una Comunidad Autónoma o ciudad con Estatuto de Autonomía, titulares de aulas o instalaciones para formación presencial o plataformas digitales, que permitan la impartición de las especialidades formativas que solicitan en, al menos, dos comunidades autónomas y que no tengan circunscrito en sus estatutos o instrumento de constitución, su ámbito de actuación a una sola comunidad autónoma.
Podrán actuar también como entidades de formación, siempre que se inscriban
en el correspondiente registro, y dispongan de las instalaciones que permitan la
impartición de las especialidades formativas que solicitan en, al menos, dos
comunidades autónomas las siguientes:
- Centros integrados públicos de formación profesional.
- Centros públicos del Sistema Nacional de Empleo Y Centros de Referencia
Nacional.
- Centros públicos de formación de adultos.
- Universidades públicas.
- Federaciones y Asociaciones de Entidades locales.
De igual modo, las empresas podrán solicitar subvención para la impartición de
formación, cuando estén inscritas para ello y dispongan de las instalaciones
inscritas que permitan la impartición de las especialidades formativas que solicitan en, al menos, dos comunidades autónomas.
b) Las agrupaciones previstas en el artículo 6.2 de la Orden TMS/368/2019, de
28 de marzo, con presencia en más de una Comunidad Autónoma o ciudad con
Estatuto de Autonomía, constituidas por entidades de formación debidamente
inscritas en el Registro correspondiente, titulares de aulas o instalaciones para
formación presencial o plataformas digitales, que permitan la impartición de las
especialidades formativas que solicitan en al menos dos comunidades autónomas.
</t>
  </si>
  <si>
    <t>CESSPCT43</t>
  </si>
  <si>
    <t>- Fomentar y acelerar la transferencia desconocimientos y resultados generados en proyectos de investigación del Plan Estatal-
- Explotación de los mismos en forma de productos, bienes, servicios u otras aplicaciones, que sean beneficiosos para la economía, la sociedad, la cultura o las políticas públicas.
- Potenciar el espíritu emprendedor e innovador delos equipos de investigación.</t>
  </si>
  <si>
    <t>Orden CIN/538/2021 por la que se aprueban las bases reguladoras para la concesión de ayudas públicas para las Infraestructuras Científicas y Técnicas Singulares (ICTS) y por la que se aprueba la convocatoria correspondiente al año 2021 en el marco del PRTR</t>
  </si>
  <si>
    <t>CIUCSD40</t>
  </si>
  <si>
    <t xml:space="preserve">Extrato de Orden que tiene por objeto convocar ayudas públicas en 2021 para la ejecución de inversiones incluidas en los Planes Estratégicos de las Infraestructuras Científicas y Técnica Singulares (ICTS) que hayan sido declaradasde prioridad alta por el Comité Asesor de Infraestructuras Singulares (CAIS) en elmarco de la actualización del Mapa de ICTS 2017-2020.para las Infraestructuras Científicas y Técnicas Singulares (ICTS) </t>
  </si>
  <si>
    <t>Resolución de 7 de mayo de 2021 de la Presidencia del Centro para el Desarrollo Tecnológico Industrial E.P.E. (CDTI), por la que se aprueba la convocatoria para el año 2021 del procedimiento de concesión de ayudas destinadas a nuevos proyectos empresarial</t>
  </si>
  <si>
    <t>Las ayudas se destinarán a financiar la puesta en marcha de nuevos proyectos empresariales, que requieran el uso de tecnologías o conocimientos desarrollados a partir de la actividad investigadora y en los que la estrategia de negocio se base en el desarrollo de tecnología. Asimismo, se prima la incorporación de personas con grado de doctor (en adelante doctor/es) a la empresa para reforzar sus capacidades de absorción y generación de conocimiento.  Además, estas ayudas podrán destinarse a proyectos empresariales en cualquier ámbito tecnológico y/o sectorial.</t>
  </si>
  <si>
    <t xml:space="preserve">pequeñas empresas, conforme a la definición establecida en el artículo 3.1 de CNU/1308/2018, de 28 de noviembre, que cumplan además los requisitos para considerarse empresa innovadora, según lo establecido en la letra d) del Anexo I de la referida Orden.   </t>
  </si>
  <si>
    <t>CIUCSD41</t>
  </si>
  <si>
    <t>CIUCSD42</t>
  </si>
  <si>
    <t>El objeto de las ayudas es proveer de equipamiento científico-técnico a los servicios comunes de investigación de las entidades, dotándolos de equipos de última generación, favoreciendo con ello su gestión especializada y eficiente, así  como la expansión del uso y el acceso generalizado a dichos servicios comunes por parte de los grupos de investigación</t>
  </si>
  <si>
    <t>Organismos públicos de investigación, universidades públicas y otros centros públicos de I+D+i con personalidad jurídica propia</t>
  </si>
  <si>
    <t>Extracto de la Resolución de 4 de junio de 2021, de la Presidencia de la Agencia Estatal de Investigación, por la que se aprueba la convocatoria 2021 de ayudas para la adquisición de equipamiento científico-técnico</t>
  </si>
  <si>
    <t xml:space="preserve">Orden ECC/1780/2013,de 30 de septiembre por la que se aprueban las bases reguladoras para la concesión de ayudas públicas del Programa Estatal de Investigación, Desarrollo e Innovación Orientada a los Retos de la Sociedad, en el marco del Plan Estatal de </t>
  </si>
  <si>
    <t>Extracto de la Orden CIN/538/2021, de 29 de mayo de 2021, por la quese convocan ayudas públicas para las Infraestructuras Científicas yTécnicas Singulares (ICTS) correspondientes al año 2021 en el marcodel Plan de Recuperación, Transformación y Resiliencia</t>
  </si>
  <si>
    <t>CECD09</t>
  </si>
  <si>
    <t>Apoyar la implantación del programa de formación abierta y a distancia Aula Mentor mediante la creación de nuevas aulas dependientes de entidades locales.</t>
  </si>
  <si>
    <t>Entidades locales a las que se refiere el artículo 3 de la Ley 7/1985, de 2 de abril, Reguladora de las Bases de Régimen Local, así como las entidades locales de ámbito territorial inferior al municipal instituidas o reconocidas por las comunidades autónomas y las entidades públicas dependientes de las entidades locales territoriales.</t>
  </si>
  <si>
    <t>Orden ECI/1305/2005, de 20 de abril (BOE de 12 de mayo), por la que se establecen las bases reguladoras de las subvenciones que concede el Ministerio de Educación y Formación Profesional en régimen de concurrencia competitiva.</t>
  </si>
  <si>
    <t>CECD10</t>
  </si>
  <si>
    <t>El objeto de las ayudas es financiar la realización de proyectos de innovación e investigación aplicadas y transferencia del conocimiento en el ámbito de la formación profesional.</t>
  </si>
  <si>
    <t>Centros educativos españoles de titularidad pública que impartan enseñanzas de formación profesional del sistema educativo.
Centros educativos españoles de titularidad privada que mantengan concierto educativo con las administraciones educativas para las enseñanzas de formación profesional del sistema educativo.
Las empresas que presten apoyo desde el punto de vista logístico, técnico, tecnológico o científico a los centros de formación profesional para desarrollar su proyecto.
Centros autorizados para impartir Formación Profesional para el empleo que impartan ofertas formativas vinculadas al Catálogo Nacional de Cualificaciones Profesionales.
Las entidades que presten apoyo desde el punto de vista logístico, técnico, tecnológico, metodológico o científico a los centros de formación profesional para desarrollar su proyecto.</t>
  </si>
  <si>
    <t>CIUCSD50</t>
  </si>
  <si>
    <t>M. ASUNTOS ECONÓMICOS Y TRANSICIÓN DIGITAL</t>
  </si>
  <si>
    <t>Orden ETD/668/2021, de 25 de junio, por la que se establecen las bases reguladoras de la concesión de ayudas en el ámbito de la inteligencia artificial, para la transformación digital de la sociedad y la economía, en el marco de la Agenda España Digital 2</t>
  </si>
  <si>
    <t xml:space="preserve">Convocatoria de Ayudas Misiones IA (2021) cuyo objetivo es financiar proyectos de investigación industrial o desarrollo experimental en materia de inteligencia artificial para abordar los grandes desafíos sociales o misiones de país a los que hace referencia la ENIA (brecha de género, transición ecológica, vertebración territorial y brecha digital) en sectores de gran relevancia y alta capacidad de disrupción e impacto. </t>
  </si>
  <si>
    <t xml:space="preserve"> Orden ETD/668/2021, de 25 de junio, por la que se establecen las bases reguladoras de la concesión de ayudas en el ámbito de la inteligencia artificial, para la transformación digital de la sociedad y la economía, en el marco de la Agenda España Digital </t>
  </si>
  <si>
    <t>Agrupaciones o consorcios formados:
– Empresas. 
– Organismos de investigación y difusión del conocimiento. 
– Asociaciones empresariales.</t>
  </si>
  <si>
    <t>Resolución de 7 de mayo de 2021 de la Presidencia del Centro para el Desarrollo Tecnológico Industrial E.P.E. (CDTI), por la que se aprueba la convocatoria para el año 2021 del procedimiento de concesión de ayudas destinadas a nuevos proyectos empresarial (Programa NEOTEC)</t>
  </si>
  <si>
    <t>Orden CNU/354/2019, de 22 de marzo, por la que se aprueban las bases reguladoras para la concesión de subvenciones de la Acción Estratégica en Salud 2017-2020, del Programa Estatal de Investigación Orientada a los Retos de la Sociedad, en el marco del Plan Estatal de Investigación Científica, Técnica y de Innovación 2017-2020 (BOE de 28/03/2019)</t>
  </si>
  <si>
    <t>Extracto de la Resolución de 3 de junio de 2021, de la Secretaría General de Formación Profesional, por la que se convocan ayudas a entidades locales territoriales y entidades públicas dependientes de las entidades locales territoriales para la creación de aulas de formación abierta, flexible y a distancia mediante tecnologías de la información y la comunicación a través de Aula Mentor</t>
  </si>
  <si>
    <t>Resolución de 31 de mayo de 2021, de la Secretaría General de Formación Profesional, por la que se convocan ayudas destinadas a la realización de proyectos de innovación e investigación aplicadas y transferencia del conocimiento en la Formación Profesional</t>
  </si>
  <si>
    <t>CIUCSD59</t>
  </si>
  <si>
    <t>Con esta convocatoria se persigue el apoyo a proyectos estratégicos de I+D en tecnologías de aplicación en el ámbito de la automoción, que contribuyan a alcanzar algunos de los retos identificados en el Anexo I de la presente resolución</t>
  </si>
  <si>
    <t>Podrán ser beneficiarios de las ayudas contempladas en la presente convocatoria las agrupaciones de personas jurídicas definidas en el artículo 4 de la Orden CNU/1308/2018 de 28 de noviembre, que puedan llevar a cabo proyectos en cooperación.</t>
  </si>
  <si>
    <t>Extracto de la Resolución de 8 de julio 2021 por la que se aprueba la convocatoria para el año 2021 del Programa Tecnológico de Automoción Sostenible en el marco del Plan de Recuperación, Transformación y Resiliencia.</t>
  </si>
  <si>
    <t>Orden CNU/1308/2018, de 28 de noviembre, por la que se aprueban las bases reguladoras para la concesión por parte del Centro para el Desarrollo Tecnológico Industrial, E.P.E., de ayudas públicas en el marco del Subprograma Estatal de I+D+i Empresarial del Plan Estatal de Investigación Científica y Técnica y de Innovación 2017-2020, destinadas a empresas</t>
  </si>
  <si>
    <t>Podrán obtener los préstamos participativos las pequeñas y medianas empresas agroalimentarias de toda la cadena de valor, incluidas las situadas en el medio rural que desarrollen actividades innovadoras y/o de base tecnológica que apliquen sobre ésta (agroTIC), con especial atención a aquellas con capacidad de generar empleo de calidad para jóvenes y mujeres, y que acometan las inversiones necesarias y lleven a cabo su proyecto empresarial basando su actividad en la generación de nuevos productos, procesos o servicios.</t>
  </si>
  <si>
    <t>Resolución de 6 de julio de 2021, de la Dirección General de Desarrollo Rural, Innovación y Formación Agroalimentaria, por la que se publica el Convenio con la Empresa Nacional de Innovación, S.M.E., SA, para el apoyo al emprendimiento y a la pyme innovadora en el sector agroalimentario y el medio rural mediante el desarrollo de la línea de préstamos participativos Línea Pyme Agro.</t>
  </si>
  <si>
    <t>ENISA recibirá un préstamo del MAPA en el año 2021 por un importe de hasta 13 millones de euros, con el objeto de favorecer la financiación de proyectos empresariales promovidos por PYMES agroalimentarias. El préstamo tendrá un período máximo de amortización de diez años, a tipo de interés cero y sin necesidad de garantías. El préstamo será concedido con cargo a las aplicaciones presupuestarias 21.08.414B.821.01, 3 millones, y 21.050.410B.829.00 (partida presupuestaria del Mecanismo de Recuperación y Resiliencia), 10 millones, respectivamente del vigente presupuesto, y financiará los préstamos participativos aprobados por ENISA contra la presente línea de financiación a proyectos empresariales de base digital promovidos por las pequeñas y medianas empresas del ámbito agroalimentario a través de la figura del préstamo participativo del ejercicio 2021 (línea PYME AGRO).</t>
  </si>
  <si>
    <t>AYUDA/PRÉSTAMO</t>
  </si>
  <si>
    <t>AYUDA/PRÉSTAMOS</t>
  </si>
  <si>
    <t>Ayuda/ Subvención</t>
  </si>
  <si>
    <t>Préstamo</t>
  </si>
  <si>
    <t>AGE/GVA</t>
  </si>
  <si>
    <t>GVA</t>
  </si>
  <si>
    <t>AGE</t>
  </si>
  <si>
    <t>Orden TMS/368/2019, de 28 de marzo, por la que se desarrolla el Real Decreto 694/2017, de 3 de julio, por el que se desarrolla la Ley 30/2015, de 9 de septiembre, por la que se regula el Sistema de Formación Profesional para el Empleo en el ámbito laboral</t>
  </si>
  <si>
    <t>CIUCSD64</t>
  </si>
  <si>
    <t xml:space="preserve">CDTI  convoca para el año 2021 del procedimiento deconcesión de ayudas destinadas a Misiones Ciencia e Innovación, denominadas "Proyectos I+D+IPúblico Privados, Interdisciplinares, Pruebas de concepto y concesión de ayudasconsecuencia de convocatorias competitivas internacionales. I+D de vanguardiaorientada a retos de la sociedad. Compra pública pre comercial" y "Salud" del componente 17 </t>
  </si>
  <si>
    <t>Podrán ser beneficiarios de estas ayudas las agrupaciones de personas jurídicas definidas en el artículo 4 de lade la Orden CNU/1308/2018 de 28 de noviembre. Agrupaciones constituidas por empresas, según la definicióndel artículo 3.1 de la misma orden (cada agrupación debe estar constituida por unmínimo de tres y un máximo de ocho empresas; al menos dos de ellas deberán serautónoma)</t>
  </si>
  <si>
    <t>Extracto de la Resolución de 20 de julio de 2021 de la Presidencia delCentro para el Desarrollo Tecnológico Industrial E.P.E. (CDTI), por laque se aprueba la convocatoria para el año 2021 del procedimiento deconcesión de ayudas destinadas a Misiones Ciencia e innovación</t>
  </si>
  <si>
    <t>CIUCSD65</t>
  </si>
  <si>
    <t>Corrección de errores de la Convocatoria Extracto de la Resolución de 12 de julio de 2021, de la Dirección del Instituto de Salud Carlos III. En concreto se incluye un artículo primero donde se modifican los beneficiarios de la convocatoria y un artículo segundo donde se especifica el lugar donde se publica el texto completo de la convocatoria. 
La resolución inicial tiene por objeto la aprobación de la convocatoria de concesión de subvenciones para fomentar el despliegue progresivo de la Medicina de Personalizada de Precisión mediante la financiación de proyectos que hagan posible el desarrollo e implementación en el SNS de actuaciones clínico-asistenciales que, bajo el concepto global de Medicina Personalizada de Precisión y en coordinación con la infraestructura IMPaCT, permitan incrementar la precisión en personas y servicios de salud de losdiferentes procedimientos de prevención, diagnóstico, tratamiento y rehabilitación disponibles.</t>
  </si>
  <si>
    <t>Las siguientes personas jurídicas, siempre que realicen o gestionen actividades de I+D+I en Biomedicina o en Ciencias y Tecnologías de la Salud: 
1.º Los institutos de investigación sanitaria acreditados por orden ministerial. 
2.º Las entidades e instituciones sanitarias públicas con actividad clínico asistencial o sin ella: Hospitales, centros de atención primaria, otros centros asistenciales distintos de los anteriores y unidades de la Administración sanitaria. 
3.º Las entidades e instituciones sanitarias privadas sin ánimo de lucro vinculadas o concertadas al SNS. 
4.º Los Organismos Públicos de Investigación (OPI) definidos en el artículo 47de la Ley 14/2011, de 1 de junio, de la Ciencia, la Tecnología y la Innovación. 
5.º Las universidades públicas, los institutos universitarios y las universidades privadas con capacidad y actividad demostrada en I+D, de acuerdo con lo previsto en la vigente Ley orgánica 6/2001, de 21 de diciembre, de Universidades. 
6.° Otros centros públicos de I+D, diferentes de los OPI, vinculados o dependientes de la Administración General del Estado o del resto de las Administraciones públicas y sus organismos, cualquiera que sea su forma jurídica. 
7. Las entidades públicas y privadas sin ánimo de lucro que realicen y/o gestionen actividades de I+D, generen conocimiento científico o tecnológico o faciliten su aplicación y transferencia.</t>
  </si>
  <si>
    <t>Extracto de la Resolución de 20 de julio de 2021, de la Dirección del Instituto de Salud Carlos III, por la que se aprueba la convocatoria para el año 2021 de concesión de subvenciones para ayudas de Proyectos de Investigación de Medicina Personalizada de Precisión de la AES 2017-2020, con cargo a los fondos europeos del Plan de Recuperación, Transformación y Resiliencia.</t>
  </si>
  <si>
    <t>Orden CNU/1308/2018, de 28 de noviembre, por la que se aprueban las basesreguladoras para la concesión por parte del Centro para el Desarrollo Tecnológicoe Industrial, E.P.E., de ayudas públicas en el marco del Subprograma Estatal deI+D+i Empresarial del Subprograma Estatal de I+D+i Empresarial del Plan Estatal de Investigación Científica y Técnica y de Innovación 2017-2020, destinadas a empresas</t>
  </si>
  <si>
    <t>CIUCSD67</t>
  </si>
  <si>
    <t>Resolución de 14 de junio de 2021, de la Secretaría de Estado de Digitalización e Inteligencia Artificial, por la que se publica el Convenio con la Empresa Nacional de Innovación, S.M.E., SA, para el desarrollo de la línea de préstamos participativos esta</t>
  </si>
  <si>
    <t>Establecer las condiciones bajo las cuales ENISA recibirá un préstamo del MINECO para la aplicación de la línea de financiación a proyectos empresariales innovadores y de alto contenido tecnológico liderados por mujeres, a través de la figura del préstamo participativo. Asimismo, en el Convenio se establecen las características (condiciones, criterios y procedimientos de concesión y control) de los préstamos participativos financiados mediante esta línea.</t>
  </si>
  <si>
    <t>Empresas emergentes o en crecimiento, en las que una o varias mujeres ostenten una posición relevante de liderazgo o de poder dentro de sociedad: en el accionariado, en el órgano de administración o formando parte del equipo directivo.</t>
  </si>
  <si>
    <t>Resolución de 14 de junio de 2021, de la Secretaría de Estado de Digitalización e Inteligencia Artificial, por la que se publica el Convenio con la Empresa Nacional de Innovación, S.M.E., SA, para el desarrollo de la línea de préstamos participativos</t>
  </si>
  <si>
    <t>CIUCSD69</t>
  </si>
  <si>
    <t xml:space="preserve">La presente resolución tiene por objeto la aprobación de la convocatoria de concesión de subvenciones para ayudas en Infraestructuras dela Acción Estratégica en Salud 2017-2020, para las siguientes actuaciones: 
a) Infraestructuras Científicas Singulares del Sistema Nacional de Salud (SNS). 
b) Adquisición de equipamiento e infraestructuras científico- técnicas.
</t>
  </si>
  <si>
    <t xml:space="preserve">- Infraestructuras Científicas Singulares del Sistema Nacional de Salud: los Institutos de Investigación Sanitaria acreditados por orden ministerial (en adelante, IIS).
- Adquisición de equipamiento e infraestructuras: los IIS y las entidades e instituciones sanitarias públicas con actividad clínico- asistencial o sin ella (hospitales, centros de atención primaria, otros centros asistenciales distintos de los anteriores y unidades de la administración sanitaria). 
</t>
  </si>
  <si>
    <t>Orden CNU/354/2019, de 22 de marzo, por la que se aprueban las bases reguladoras para la concesión de subvenciones de la Acción Estratégica en Salud 2017-2020, del Programa Estatal de Investigación Orientada a los Retos de la Sociedad, en el marco del Pla</t>
  </si>
  <si>
    <t>MODIFICACIÓN</t>
  </si>
  <si>
    <t xml:space="preserve">Extracto de la Resolución de 21 de mayo de 2021 de la Presidencia del Centro para el Desarrollo Tecnológico Industrial E.P.E. de modificación de la Resolución de 31 de marzo de 2021 por la que se aprueba la convocatoria para el año 2021 del procedimiento </t>
  </si>
  <si>
    <t>CIUCSD70</t>
  </si>
  <si>
    <t>Extracto de la Resolución de 16 de marzo de 2021, de la Presidencia del CDTI de modificación de la Resolución por la que se aprueba la convocatoria de ayudas Cervera 2020</t>
  </si>
  <si>
    <t xml:space="preserve">Modificar la Resolución de 23 de diciembre de 2020 de la Presidencia del CDTI donde se aprobó la convocatoria para el año 2020, del procedimiento de acreditación y concesión de ayudas destinadas a Centros Tecnológicos de Excelencia "Cervera", en el marco del Programa Estatal de Generación del Conocimiento y Fortalecimiento Científico y Tecnológico del Sistema de I+D+I, del Plan Estatal de Investigación Científica y Técnica y de Innovación 2017-2020. 
Esta modificación incluye una dotación presupuestaria de la Inversión 5 del Componente 17 Plan de Recuperación, Transformación y Resiliencia de España.
</t>
  </si>
  <si>
    <t>agrupaciones de personas jurídicas que puedan llevar a cabo proyectos en cooperación</t>
  </si>
  <si>
    <t>Orden CNU/320/2019, de 13 de marzo, por la que se aprueban las bases reguladoras para la concesión de ayudas públicas en el marco del Programa Estatal de Generación de Conocimiento y Fortalecimiento Científico y Tecnológico del Sistema de I+D+i y en el ma</t>
  </si>
  <si>
    <t>CUANTÍA MÁXIMA
CONVOCATORIA</t>
  </si>
  <si>
    <t>CUANTÍA MÁXIMA
PRTR</t>
  </si>
  <si>
    <t>Extracto de la Resolución de 22 de julio de 2021, de la Dirección del Instituto de Salud Carlos III O.A., M.P., por la que se aprueba la convocatoria para el año 2021 de concesión de subvenciones para ayudas dentro del Subprograma Estatal Infraestructuras de la Acción Estratégica en Salud 2017 - 2020</t>
  </si>
  <si>
    <t>ENERGÍA</t>
  </si>
  <si>
    <t>CECD17</t>
  </si>
  <si>
    <t>Extracto de la Resolución del Instituto de la Cinematografía y de las Artes Audiovisuales, por la que se convocan ayudas para la participación de películas españolas en festivales celebrados entre noviembre de 2020 y octubre de 2021.</t>
  </si>
  <si>
    <t>Ayudas para la participación de películas españolas entre el 1 de noviembre de 2020 y el 31 de octubre de 2021 en los festivales y en las ceremonias de entrega de premios cinematográficos de reconocido prestigio que se relacionan en la convocatoria siempre que dichas películas cuenten con una invitación previa o hayan sido seleccionadas por parte del promotor del festival o entidad convocante del premio</t>
  </si>
  <si>
    <t xml:space="preserve">Empresas productoras </t>
  </si>
  <si>
    <t>CECD18</t>
  </si>
  <si>
    <t>Extracto de la Resolución de 23 de marzo de 2021, de la Dirección General del Instituto de la Cinematografía y de las Artes Audiovisuales, por la que se convocan para el año 2021 ayudas selectivas para la producción de largometrajes sobre proyecto.</t>
  </si>
  <si>
    <t xml:space="preserve">Convocar para el año 2021, mediante régimen de concurrencia competitiva, ayudas selectivas para la producción de largometrajes sobre proyecto. 
Dichas ayudas estarán limitadas a proyectos que se encuentren dentro de una de las siguientes categorías:  
-  Que posean un especial valor cinematográfico, cultural o social. 
- Que sean de carácter documental.
- Que incorporen nuevos realizadores. 
- Que sean de carácter experimental.
</t>
  </si>
  <si>
    <t>Empresas productoras independientes</t>
  </si>
  <si>
    <t>CECD19</t>
  </si>
  <si>
    <t>Extracto de la Resolución del Organismo Autónomo Instituto de la Cinematografía y de las Artes Audiovisuales, por la que se convocan ayudas para la organización de festivales y certámenes cinematográficos en España durante el año 2021</t>
  </si>
  <si>
    <t>Ayudas para la organización de festivales o certámenes cinematográficos de reconocido prestigio que se celebren durante el año 2021 en España y que dediquen especial atención a la programación y difusión del cine español, comunitario, iberoamericano, así como a películas de animación, documentales y cortometrajes.</t>
  </si>
  <si>
    <t>Comunidades Autónomas y organismos y entidades de ellas dependientes, entidades públicas que tengan la consideración de Corporaciones Locales y organismos y entidades de ellas dependientes y personas físicas y jurídicas que cumplan los requisitos establecidos en el artículo 54 de la Orden CUD/769/2018, de 17 de julio, y actúen como promotores de un festival o certamen cinematográfico</t>
  </si>
  <si>
    <t>Orden CUD/582/2020, de 26 de junio ("Boletín Oficial del Estado" nº 180, de 30 de junio de 2020), por la que se establecen las bases reguladoras de las ayudas estatales para la producción de largometrajes y cortometrajes y regula la estructura del Registro Administrativo de Empresas Cinematográficas y Audiovisuales.</t>
  </si>
  <si>
    <t>Orden CUD/769/2018, de 17 de julio, cuya última modificación fue realizada mediante la orden CUD/426/2019, de 11 de abril, por la que se establecen las bases reguladoras de las ayudas previstas en el Capítulo III de la Ley 55/2007, de 28 de diciembre, del l Cine, y se determina la estructura del Registro Administrativo de Empresas Cinematográficas y Audiovisuales</t>
  </si>
  <si>
    <t>PRESI16</t>
  </si>
  <si>
    <t>Convocatoria extraordinaria Planes de Sostenibilidad Turística en Destinos para entidades locales.</t>
  </si>
  <si>
    <t>Estrategia de Sostenibilidad Turística en Destinos</t>
  </si>
  <si>
    <t>Convocar ayudas para el Programa Extraordinario de Sostenibilidad Turística en Destinos 2021-2023</t>
  </si>
  <si>
    <t>CONSELLERIAS / SPI AUTONÓMICO</t>
  </si>
  <si>
    <t>PRESIDENCIA</t>
  </si>
  <si>
    <t>C DE HACIENDA Y MODELO ECONÓMICO</t>
  </si>
  <si>
    <t>C DE JUSTICIA, INTERIOR Y ADMINISTRACIÓN PÚBLICA</t>
  </si>
  <si>
    <t>C DE POLÍTICA TERRITORIAL, OBRAS PÚBLICAS Y MOVILIDAD</t>
  </si>
  <si>
    <t>C DE EDUCACIÓN, CULTURA Y DEPORTE</t>
  </si>
  <si>
    <t>C DE SANIDAD UNIVERSAL Y SALUD PÚBLICA</t>
  </si>
  <si>
    <t>C DE ECONOMÍA SOSTENIBLE, SECTORES PRODUCTIVOS, COMERCIO Y TRABAJO</t>
  </si>
  <si>
    <t>C DE AGRICULTURA, DESARROLLO RURAL, EMERGENCIA CLIMÁTICA Y TRANSICIÓN ECOLÓGICA</t>
  </si>
  <si>
    <t>C DE VIVIENDA Y ARQUITECTURA BIOCLIMÁTICA</t>
  </si>
  <si>
    <t>C DE IGUALDAD Y POLÍTICAS INCLUSIVAS</t>
  </si>
  <si>
    <t>C DE INNOVACIÓN, UNIVERSIDADES, CIENCIA Y SOCIEDAD DIGITAL</t>
  </si>
  <si>
    <t>C DE PARTICIPACIÓN, TRANSPARENCIA, COOPERACION Y CALIDAD DEMOCRÁTICA</t>
  </si>
  <si>
    <t>INSTITUTO VALENCIANO DE FINANZAS (IVF)</t>
  </si>
  <si>
    <t>FERROCARRILS DE LA G.V.A.</t>
  </si>
  <si>
    <t>ENTIDAD PÚBLICA DE SANEAMIENTO DE AGUAS RESIDUALES DE LA C.V. (EPSAR)</t>
  </si>
  <si>
    <t>VALENCIANA DE APROVECHAMIENTO ENERGÉTICO DE RESIDUOS, S.A. (VAERSA)</t>
  </si>
  <si>
    <t>CIRCUITO DEL MOTOR Y PROMOCIÓN DEPORTIVA, S.A.</t>
  </si>
  <si>
    <t>CIUDAD DE LAS ARTES Y DE LAS CIENCIAS, S.A. (CACSA)</t>
  </si>
  <si>
    <t>SOCIEDAD DE PROYECTOS TEMÁTICOS DE LA C.V., S.A.</t>
  </si>
  <si>
    <t>INSTITUTO VALENCIANO DE INVESTIGACIONES AGRARIAS (IVIA)</t>
  </si>
  <si>
    <t>TURISME COMUNITAT VALENCIANA</t>
  </si>
  <si>
    <t>INSTITUTO CARTOGRÁFICO VALENCIANO (ICV)</t>
  </si>
  <si>
    <t>INSTITUTO VALENCIANO DE ARTE MODERNO (IVAM)</t>
  </si>
  <si>
    <t>INSTITUTO VALENCIANO DE CULTURA</t>
  </si>
  <si>
    <t>INSTITUTO VALENCIANO DE COMPETITIVIDAD EMPRESARIAL (IVACE)</t>
  </si>
  <si>
    <t>CONSTRUCCIONES E INFRAESTRUCTURURAS EDUCATIVAS DE LA G.V.A, S.A.</t>
  </si>
  <si>
    <t>LABORA SERVICIO VALENCIANO DE EMPLEO Y FORMACIÓN</t>
  </si>
  <si>
    <t>INSTITUTO VALENCIANO DE ATENCIÓN SOCIAL - SANITARIA</t>
  </si>
  <si>
    <t>AEROPUERTO DE CASTELLÓN, S.L. (AEROCAS)</t>
  </si>
  <si>
    <t>ENTIDAD VALENCIANA DE VIVIENDA Y SUELO (EVHA)</t>
  </si>
  <si>
    <t>INSTITUTO VALENCIANO DE SEGURIDAD Y SALUN EN EL TRABAJO</t>
  </si>
  <si>
    <t>AGENCIA VALENCIANA DE FOMENTO Y GARANTÍA AGRARIA</t>
  </si>
  <si>
    <t>AGENCIA VALENCIANA DE EVALUACIÓN Y PROSPECTIVA</t>
  </si>
  <si>
    <t>PATRONATO DEL MISTERIO DE ELCHE</t>
  </si>
  <si>
    <t>CONSORCIO DE MUSEOS DE LA COMUNIDAD VALENCIANA</t>
  </si>
  <si>
    <t>CONSORCIO HOSPITALARIO PROVINCIAL DE CASTELLÓN</t>
  </si>
  <si>
    <t>CONSORCIO DE GESTIÓN DEL CENTRO DE ARTESANÍA DE LA C.V.</t>
  </si>
  <si>
    <t>CONSORCIO HOSPITALARIO GENERAL UNIVERSITARIO DE VALENCIA</t>
  </si>
  <si>
    <t>CONSORCIO ESPACIAL VALENCIANO, VAL SPACE CONSORTIUM</t>
  </si>
  <si>
    <t>AGENCIA TRIBUTARIA VALENCIANA</t>
  </si>
  <si>
    <t>CENTRO ESPECIAL DE EMPLEO DEL IVAS, S.A.</t>
  </si>
  <si>
    <t>CORPORACIÓN VALENCIANA DE MEDIOS DE COMUNICACIÓN</t>
  </si>
  <si>
    <t>AGENCIA VALENCIANA DE LA INNOVACIÓN (AVI)</t>
  </si>
  <si>
    <t>AGENCIA VALENCIANA DE SEGURIDAD Y RESPUESTA A LAS EMERGENCIAS</t>
  </si>
  <si>
    <t>S.A. DE MEDIOS DE COMUNICACIÓN DE LA COMUNIDAD VALENCIANA</t>
  </si>
  <si>
    <t>AUTORIDAD DE TRANSPORTE METROPOLITANO DE VALENCIA</t>
  </si>
  <si>
    <t>INSTITUTO VALENCIANO DE CONSERVACIÓN, RESTAURACIÓN E INVESTIGACIÓN</t>
  </si>
  <si>
    <t>INFRAESTRUCTURAS Y SERVICIOS DE TELECOMUNICACIONES Y CERTIFICACIÓN, S.A.U.</t>
  </si>
  <si>
    <t>CONSELL DE L'AUDIOVISUAL DE LA COMUNITAT VALENCIANA</t>
  </si>
  <si>
    <t>SOCIEDAD GENERAL VALENCIANA DE GESTIÓN INTEGRAL DE SERVICIOS DE EMERGENCIAS (SGISE)</t>
  </si>
  <si>
    <t>AGENCIA VALENCIANA DE SEGURIDAD FERROVIARIA</t>
  </si>
  <si>
    <t>CONSELL DE L'HORTA DE VALÈNCIA</t>
  </si>
  <si>
    <t>AGENCIA VALENCIANA DE PROTECCIÓN DEL TERRITORIO</t>
  </si>
  <si>
    <t>CHME19</t>
  </si>
  <si>
    <t>Resolución de la Secretaría de Estado de telecomunicaciones e Infraestructuras Digitales, por la que se convocan ayudas para la realización de proyectos en el marco del Programa de Universalización de Infraestructuras Digitales para la Cohesión – Banda Ancha (Convocatoria  UNICO- Banda ancha 2021)</t>
  </si>
  <si>
    <t>Personas jurídicas pertenecientes al sector privado que ostenten la condición de operador debidamente habilitado</t>
  </si>
  <si>
    <t>Extracto de la Resolución de la Secretaría de Estado de Telecomunicaciones e Infraestructuras Digitales, por la que se convocan ayudas para la realización de proyectos en el marco del Programa de Universalización de Infraestructuras Digitales para la Cohesión - Banda Ancha (Convocatoria - ÚNICO-Banda Ancha 2021)</t>
  </si>
  <si>
    <t xml:space="preserve"> Orden ETD/348/2020, de 13 de abril (BOE 06/04/2020) por la que se establecen las bases reguladoras de la concesión de ayudas con cargo al Programa de extensión de la banda ancha de nueva generación, modificada por la Orden ETD/704/2021, de 25 de junio (o (BOE 02/07/2021), dando paso a la nueva denominación: Programa de Universalización de Infraestructuras Digitales para la Cohesión - Banda Ancha (ÚNICO-Banda Ancha)</t>
  </si>
  <si>
    <t>Extender la cobertura de las redes públicas de comunicaciones electrónicas capaces de proporcionar servicios de banda ancha de muy alta velocidad (más de300 Mbps simétricos, escalables a 1 Gbps), a las zonas sin cobertura adecuada ni previsiones para su dotación en los próximos tres años, pertenecientes a cualquiera de las 50 provincias o a las ciudades autónomas de Ceuta y de Melilla.</t>
  </si>
  <si>
    <t>CADRECT25</t>
  </si>
  <si>
    <t>Real Decreto 685/2021, de 3 de agosto, por el que se establecen las bases reguladoras de subvenciones a agrupaciones de entidades que realicen proyectos de inversión y reforma en materia de investigación para el 
desarrollo tecnológico, la innovación y el equilibrio de la cadena de comercialización en el sector pesquero y de la acuicultura en el marco del Plan de Recuperación, Transformación y Resiliencia, y se convocan para 2021.</t>
  </si>
  <si>
    <t>Establecer las bases reguladoras y la convocar las subvenciones destinadas a las agrupaciones de entidades señaladas en el artículo 2 que lleven a cabo proyectos de inversión y reforma en materia de investigación para el desarrollo tecnológico, la innovación y el equilibrio de la cadena de comercialización en los sectores pesquero y de la acuicultura</t>
  </si>
  <si>
    <t>-Las corporaciones de derecho público y las entidades asociativas, ambas de ámbito nacional, que, exclusiva o parcialmente, representen al sector extractivo, al de la acuicultura, al transformador o al comercializador-distribuidor de los productos pesqueros y de la acuicultura
-Los organismos públicos de investigación de la Administración General del Estado recogidos en el artículo 47 de la Ley 14/2011, de 1 de junio
-Las universidades públicas
-Las entidades públicas instrumentales del sector público autonómico que desarrollen actividades de I+D+i
-Los centros tecnológicos y centros de apoyo a la innovación tecnológica de ámbito estatal inscritos en el registro de centros regulado por el Real Decreto 2093/2008, de 18 de diciembre</t>
  </si>
  <si>
    <t>CESSPCT78</t>
  </si>
  <si>
    <t>Orden de 31 de julio de 2021 por la que se efectúa la convocatoria de concesión de ayuda a proyectos de Investigación, Desarrollo e Innovación en el ámbito de la Industria Conectada 4.0. (ACTIVA_Financiación) en el año 2021</t>
  </si>
  <si>
    <t>Préstamo o préstamo y subvención</t>
  </si>
  <si>
    <t>Desarrollo de proyectos de investigación industrial, proyectos de desarrollo experimental, así como proyectos de innovación en materia de organización y procesos, en el ámbito de la Industria Conectada 4.0 y tendentes al cumplimiento de los objetivos de la misma.</t>
  </si>
  <si>
    <t>Sociedades que no formen parte del sector público, que vengan desarrollando una actividad industrial durante un periodo de al menos tres años contados hasta la fecha de fin de plazo de solicitud, y que cumplan todas las condiciones establecidas en el artículo 4 de la Orden ICT/713/2021, de 29 de junio.</t>
  </si>
  <si>
    <t>Orden ICT/713/2021, de 29 de junio, por la que se establecen las bases reguladoras para la concesión de ayudas a proyectos de I+D+i en el ámbito de la industria conectada 4.0. (Activa_Financiación)</t>
  </si>
  <si>
    <t>CESSPCT80</t>
  </si>
  <si>
    <t>Podrán ser beneficiarias de las ayudas reguladas por este real decreto las siguientes entidades:
a) Las entidades locales previstas por el artículo 3 de la Ley 7/1985, de 2 de abril, reguladora de las Bases del Régimen Local.
b) Cualquier otra Entidad local o supralocal, distinta de las anteriores, legalmente constituida y dotada de personalidad jurídica propia.
c) Los organismos autónomos y entidades públicas dependientes o vinculadas a las Entidades locales territoriales cuya función sea la gestión directa de los servicios públicos locales, siempre que dichos organismos o entidades no desarrollen actividad económica, por la que ofrezcan bienes y/o servicios en el mercado.
d) Las Comunidades Autónomas Uniprovinciales y la Foral de Navarra.</t>
  </si>
  <si>
    <t>Los proyectos objeto de ayuda serán proyectos singulares locales de energía limpia: mejora de la eficiencia energética de edificios e infraestructuras, despliegue de  generación renovable o impulso de la movilidad sostenible.</t>
  </si>
  <si>
    <t>Real Decreto 692/2021, de 3 de agosto, por el que se regula la concesión directa de ayudas para inversiones a proyectos singulares locales de energía limpia en municipios de reto demográfico (PROGRAMA DUS 5000), en el marco del Programa de Regeneración y Reto Demográfico del Plan de Recuperación, Transformación y Resiliencia.</t>
  </si>
  <si>
    <t>CADRECT22</t>
  </si>
  <si>
    <t>Orden CUD/769/2018, de 17 de julio, cuya última modificación fue realizada mediante la Orden CUD/508/2021, de 25 de mayo, por la que se establecen las bases reguladoras de las ayudas previstas en el Capítulo III de la Ley 55/2007, de 28 de diciembre, del , del Cine, y se determina la estructura del Registro Administrativo de Empresas Cinematográficas y Audiovisuales
Orden CUD/888/2021, de 5 de agosto, por la que se establecen las bases reguladoras de las ayudas para la organización de festivales y certámenes cinematográficos en España previstas en el artículo 32 de la Ley 55/2007, de 28 de diciembre, del Cine</t>
  </si>
  <si>
    <t>CESSPCT81</t>
  </si>
  <si>
    <t>Orden ICT/789/2021, de 16 de julio, por la que se establecen las bases reguladoras para la concesión de ayudas a planes de innovación y sostenibilidad en el ámbito de la industria manufacturera</t>
  </si>
  <si>
    <t xml:space="preserve">Se realiza la convocatoria anual, correspondiente al año 2021, de concesión de ayudas para la ejecución de planes de innovación y de sostenibilidad en el 
ámbito de la industria manufacturera en régimen de concurrencia competitiva. </t>
  </si>
  <si>
    <t xml:space="preserve">Podrán acogerse a las ayudas establecidas en esta orden las sociedades con personalidad jurídica propia, legalmente constituidas en España y debidamente inscritas en el registro correspondiente, con independencia de su tamaño, que desarrollen una actividad industrial, y que no formen parte del sector público. </t>
  </si>
  <si>
    <t>Se publica convocatoria de Subvenciones a actuaciones que contribuyan a la consecución de objetivos específicos, vinculados a los objetivos generales del componente 1 del Plan de Recuperación, Transformación y Resiliencia, con los que se pretende conseguir
una mejora de la calidad del aire y reducción del ruido en los entornos urbanos, el impulso de la descarbonización de la movilidad urbana a través de diferentes medidas dirigidas al propio tejido de la ciudad y sus infraestructuras, así como a la potenciación y optimización del transporte urbano y metropolitano.</t>
  </si>
  <si>
    <t xml:space="preserve">- Municipios que sean capitales de provincia.
- Municipios de más de 50.000 habitantes.
- Municipios de más de 20.000 habitantes que dispongan de un servicio de transporte público colectivo urbano interior, y de un Plan de Movilidad Sostenible.
- Agrupaciones de municipios que se constituyan conforme al artículo 11.3 de la Ley General de Subvenciones y al artículo 67 del Real Decreto-ley 36/2020, de 30 de diciembre; siempre que todos los miembros de la Agrupación sean municipios de los enumerados anteriormente.
- Entes locales supramunicipales que agrupen varios municipios, creados por normas de rango legal y que tengan atribuidas competencias en materia de transporte público urbano colectivo </t>
  </si>
  <si>
    <t xml:space="preserve"> Orden TMA/892/ 2021, de 17 agosto, que al mismo tiempo contiene la información de la primera convocatoria de estas subvenciones.</t>
  </si>
  <si>
    <t>CPTOPM66</t>
  </si>
  <si>
    <t>Extracto de la Orden Ministerial TMA/892/2021, de 17 de agosto, por la que se aprueban las bases reguladoras para el Programa de ayudas a municipios para la implantación de zonas de bajas emisiones y la transformación digital y sostenible del transporte urbano, en el marco del Plan de Recuperación, Transformación y Resiliencia, y se aprueba y publica la convocatoria correspondiente al ejercicio 2021</t>
  </si>
  <si>
    <t>Extracto de la Resolución de 12 de julio de 2021, de la Dirección del Instituto de Salud Carlos III O.A., M.P., por la que se aprueba la convocatoria para el año 2021 de concesión de subvenciones para ayudas de Proyectos de Investigación de Medicina Personalizada de
Precisión de la Acción Estratégica en Salud 2017-2020, con cargo a los Fondos europeos del Plan de Recuperación, Transformación y Resiliencia</t>
  </si>
  <si>
    <t xml:space="preserve">Extracto del Real Decreto 685/2021, de 3 de agosto de 2021, por el que se establecen las bases reguladoras de subvenciones a agrupaciones de entidades que realicen proyectos de inversión y reforma en materia de investigación para el desarrollo tecnológico, la innovación y el equilibrio de la cadena de comercialización en el sector pesquero y de la acuicultura en el marco del Plan de Recuperación, Transformación y Resiliencia, y se convocan para 2021
</t>
  </si>
  <si>
    <t>Extracto de la Orden de 11 de agosto de 2021 por la que se efectúa la convocatoria de concesión de ayudas a planes de innovación y sostenibilidad en el ámbito de la industria manufacturera en el año 2021</t>
  </si>
  <si>
    <t>CECD25</t>
  </si>
  <si>
    <t>Extracto de la Orden por la que se convocan subvenciones extraordinarias, en régimen de concurrencia competitiva, para el fomento de la movilidad internacional de autores literarios (escritores, traductores e ilustradores), derivadas del Plan de Recuperación, Transformación y Resiliencia</t>
  </si>
  <si>
    <t xml:space="preserve">Sufragar los gastos que suponga la realización de estancias en el extranjero de hasta dos meses de duración, con un importe máximo por estancia de 10.000 euros. Las estancias se realizarán entre el 15 de diciembre de 2021 y el 31 de diciembre de 2022
</t>
  </si>
  <si>
    <t xml:space="preserve">Son posibles beneficiarios las personas físicas, mayores de edad, que tengan la nacionalidad española o residan en España, y sean autores </t>
  </si>
  <si>
    <t>Orden CUL/2912/2010, de 10 de noviembre, por la que se establecen las bases reguladoras de la concesión de las subvenciones públicas en régimen de concurrencia competitiva del Ministerio de Cultura y Deporte, y de sus organismos
públicos</t>
  </si>
  <si>
    <t>FECHA INICIO CONVOCATORIA</t>
  </si>
  <si>
    <t>FECHA FIN DE PLAZO</t>
  </si>
  <si>
    <t>CIUCSD86</t>
  </si>
  <si>
    <t>Empresas (según la definición de empresa y sus diferentes categorías, que figuran en el Anexo I del Reglamento (UE) n.º 651/2014 de la Comisión, de 17 de junio de 2014, por el que se declaran determinadas categorías de ayudas compatibles con el mercado interior en aplicación de los artículos 107 y 108 del Tratado)</t>
  </si>
  <si>
    <t>Extracto de la Resolución de 1 de septiembre de 2021 de la entidad publica empresarial Red.es, M.P., por la que se convocan las Ayudas 2021, destinadas a proyectos de investigación y desarrollo en inteligencia artificial y otras tecnologías digitales y su integración en las cadenas de valor.</t>
  </si>
  <si>
    <t>Estas ayudas, de carácter dinerario, financiarán proyectos de investigación industrial y de desarrollo experimental con las características establecidas en el apartado 1.b) del artículo 2 de las Bases Reguladoras, relacionados con alguna de las siguientes tecnologías digitales: a) Inteligencia artificial: machine learning; deep learning; neural networks; b) Internet de las Cosas (IoT); c) Tecnologías de procesamiento masivo de datos e información (Open/ Linked/Big Data); d)Computación de alto rendimiento (high performance computing); e) Computación en la nube; f)Procesamiento de lenguaje natural; g) Ciberseguridad; biometría e identidad digital; h) Blockchain (Cadena de Bloques); i) Robótica; j) Realidad virtual y aumentada, efectos especiales y simulación; k) Impresión 3D y fabricación aditiva</t>
  </si>
  <si>
    <t>Orden ECE/1301/2019, de 17 de diciembre, por la que se aprueban las bases reguladoras para la concesión de ayudas por la Entidad Pública Empresarial Red.es, M.P., a programas para el desarrollo del emprendimiento tecnológico y la demanda tecnológica, en el marco de la Acción Estratégica de Economía y Sociedad Digital del Programa Estatal de I+D+i orientada a retos de la sociedad.</t>
  </si>
  <si>
    <t>CVAB21</t>
  </si>
  <si>
    <t>Orden TMA/957/2021, de 7 de septiembre, por la que se aprueban las bases reguladoras de la concesión de ayudas para la elaboración de proyectos piloto de planes de acción local de la Agenda Urbana Española y la convocatoria para la presentación de solicitudes para la obtención de las subvenciones por el procedimiento de concurrencia competitiva</t>
  </si>
  <si>
    <t>- Las Entidades Locales, entendiendo por tales los Municipios, con independencia de su tamaño y población, y las Diputaciones Provinciales, los Cabildos y Consells Insulares.
- Las agrupaciones de Entidades Locales que, con un número mínimo de dos, estén constituidas conforme al artículo 11.3 de la Ley General de Subvenciones y en el artículo 67 del Real Decreto-ley 36/2020, de 30 de diciembre, y acuerden elaborar un mismo Plan de Acción que tenga como objeto la defensa de intereses territoriales, culturales, sociales, medioambientales o económicos comunes que permitan identificarlas como áreas funcionales con características homogéneas, formen parte o no de una misma provincia o Comunidad Autónoma</t>
  </si>
  <si>
    <t>CESSPCT83</t>
  </si>
  <si>
    <t>Orden ICT/950/2021, de 10 de septiembre, por la que se establecen las bases reguladoras de la línea de ayudas para el apoyo de la actividad comercial en zonas rurales y se procede a su convocatoria en el año 2021, en el marco del Plan de Recuperación, Transformación y Resiliencia</t>
  </si>
  <si>
    <t>Apoyar la implementación, modernización y fomento de la actividad comercial en zonas rurales, mejorando la competitividad, sostenibilidad y diversificación de la economía rural</t>
  </si>
  <si>
    <t>- Los municipios, con poblaciones de hasta 5.000 habitantes conforme a los datos del Real Decreto por el que se declaran oficiales las cifras de población resultantes de la revisión del padrón municipal vigente en el momento de la solicitud o colectividades de estos.
- Las provincias e islas a través de las diputaciones provinciales y forales, los cabildos y consejos insulares siempre que la media simple de la población de los municipios en los que se plantee la actuación o proyecto no supere los 5.000 habitantes.
- Las comarcas u otras entidades que agrupen varios municipios, en los que la media simple de la población de los municipios en los que se plantee la actuación o proyecto no supere los 5.000 habitantes, instituidas por las comunidades autónomas de conformidad con la Ley 7/1985, de 2 de abril, reguladora de las Bases del Régimen Local, y los correspondientes Estatutos de Autonomía</t>
  </si>
  <si>
    <t>Extracto de la Orden ministerial del Ministerio de Industria, Comercio y Turismo, de 10 de septiembre de 2021, por la que se convoca la línea de ayudas para el apoyo de la actividad comercial en zonas rurales en el marco del Plan de Recuperación, Transformación y Resiliencia</t>
  </si>
  <si>
    <t>CESSPCT84</t>
  </si>
  <si>
    <t>Orden ICT/949/2021, de 10 de septiembre, por la que se establecen las bases reguladoras de la línea de ayudas para el apoyo a mercados, zonas urbanas comerciales, comercio no sedentario y canales cortos de comercialización, y se procede a su convocatoria en el año 2021, en el marco del Plan de Recuperación, Transformación y Resiliencia.</t>
  </si>
  <si>
    <t>CESSPCT85</t>
  </si>
  <si>
    <t>Orden ICT/951/2021, de 10 de septiembre, por la que se establecen las bases reguladoras de las líneas de ayudas para el fortalecimiento de la actividad comercial en zonas turísticas y se procede a su convocatoria en el año 2021, en el marco del Plan de Recuperación, Transformación y 
Resiliencia</t>
  </si>
  <si>
    <t>Financiar la elaboración de proyectos piloto de Planes de Acción local de la Agenda Urbana Española que garanticen, en un plazo razonablemente corto, su alineación con los objetivos, la metodología de trabajo y el enfoque transversal, estratégico e integrado propuestos por aquella.</t>
  </si>
  <si>
    <t>- Los municipios, representados por sus respectivos ayuntamientos.
- Las provincias e islas a través de las diputaciones provinciales y forales, los cabildos y consejos insulares.
- Las comarcas u otras entidades que agrupen varios municipios, instituidas por las comunidades autónomas de conformidad con la Ley 7/1985, de 2 de abril, Reguladora de las Bases del Régimen Local, y los correspondientes Estatutos de Autonomía.
- Las mancomunidades de municipios, siempre y cuando los municipios de población superior a 100.000 habitantes no representen más del sesenta por ciento del total de la población de la mancomunidad.</t>
  </si>
  <si>
    <t>Impulsar mejoras en la modernización, a través de la transformación digital y sostenible, de los canales de distribución, mercados municipales, áreas comerciales, mercados de venta no sedentaria y canales cortos de comercialización, que acometan entidades locales.</t>
  </si>
  <si>
    <t>Extracto de la orden ministerial del Ministerio de Industria, Comercio y Turismo de 10 de septiembre de 2021, por la que se convoca la línea de ayudas para el apoyo a mercados, zonas urbanas comerciales, comercio no sedentario y canales cortos de comercialización en el marco del Plan de Recuperación, Transformación y Resiliencia.</t>
  </si>
  <si>
    <t>-Los municipios que tengan una población superior a 20.000 habitantes, conforme a los datos del Real Decreto en vigor por el que se declaran oficiales las cifras de población resultantes de la revisión del Padrón municipal vigente en el momento de presentar la solicitud.
-Las provincias e islas a través de las diputaciones provinciales y forales, los cabildos y consejos insulares cuando el proyecto esté destinado a poblaciones de entre 5.000 y 20.000 habitantes.
-Exclusivamente en aquellas Comunidades Autónomas uniprovinciales (y que carezcan de diputación, Consejos y/o Cabildos), los ayuntamientos con poblaciones de más de 5.000 habitantes podrán presentar proyectos directamente.
-Los municipios que si bien contando con una población inferior a 5.000 habitantes, superen dicha cifra teniendo en cuenta su población flotante, entendiendo esta población como aquella que viaja de un lugar a otro, encontrándose en ese municipio en un momento determinado, independientemente del tiempo que se lleve viviendo en el mismo, no siendo éste su residencia habitual.</t>
  </si>
  <si>
    <t>CESSPCT86</t>
  </si>
  <si>
    <t xml:space="preserve">Extracto de la Resolución de 20 de septiembre de 2021, de la Dirección General de E.P.E. Instituto para la Diversificación y Ahorro de la Energía (IDAE), M.P. por la que se establece la convocatoria del programa de incentivos a proyectos singulares en movilidad eléctrica (MOVES Proyectos Singulares II)
</t>
  </si>
  <si>
    <t>Podrán ser objeto de ayuda, los proyectos relacionados con la utilización del vehículo eléctrico y de pila de combustible incluidos en el anexo I, de manera que se consiga una reducción del consumo de energía final y como consecuencia de ello una menor dependencia energética del petróleo y la disminución de las emisiones de CO2.</t>
  </si>
  <si>
    <t>Orden TED/800/2021, de 23 de julio, por la que se aprueban las bases reguladoras del Programa de incentivos a proyectos singulares en movilidad eléctrica (Programa MOVES Proyectos Singulares II).</t>
  </si>
  <si>
    <t>- Todo tipo de empresas con personalidad jurídica propia (Micro, Pequeña, Mediana y Gran Empresa).
- Universidades y centros privados de investigación y desarrollo, con personalidad jurídica propia.
- Consorcios y agrupaciones empresariales con o sin personalidad jurídica propia. En caso de no contar con personalidad jurídica propia, la ayuda se concederá a la entidad o persona jurídica que gestione la agrupación o consorcio.
- El sector publico institucional, a que se refiere el artículo 2.2 de la Ley 40/2015 de 1 de octubre, de Régimen Jurídico del Sector Público y las entidades de derecho privado vinculadas o dependientes de las Administraciones Públicas y las Universidades Publicas y sus centros adscritos con personalidad jurídica propia.</t>
  </si>
  <si>
    <t>CADRECT35</t>
  </si>
  <si>
    <t>Orden TED/1014/2021, de 20 de septiembre, por la que se aprueban las bases reguladoras para la concesión de subvenciones de la Fundación Biodiversidad, F.S.P., a grandes proyectos transformadores de índole científico-técnica para la promoción de la bioeconomía y la contribución a la transición ecológica, en el marco del Plan de Recuperación, Transformación y Resiliencia, y se aprueba la convocatoria correspondiente al año 2021.</t>
  </si>
  <si>
    <t>a) Entidades y organizaciones sin ánimo de lucro.
b) Organismos públicos de investigación de la Administración General del Estado y de las Comunidades Autónomas.
c) Universidades públicas y sus Institutos universitarios que estén inscritas en el Registro de Universidades, Centros y Títulos.
d) Colegios profesionales.
e) Administraciones públicas.
f) Sociedades de capital, las cooperativas y las sociedades de personas (regular colectiva y comanditaria simple).
g) Otras personas jurídicas, públicas o privadas.
h) Agrupaciones de personas jurídicas, públicas o privadas que, aun careciendo de personalidad jurídica, puedan llevar a cabo los proyectos objeto de subvención. De acuerdo a lo previsto en el artículo 11 de la Ley 38/2003, de 17 de noviembre, las personas jurídicas integrantes de la agrupación tendrán igualmente la consideración de beneficiarias.</t>
  </si>
  <si>
    <t>CADRECT36</t>
  </si>
  <si>
    <t>Podrán ser objeto de ayuda:  proyectos transformadores de naturaleza científico-técnica que contribuyan a la promoción de la bioeconomía, la transición ecológica, al reto demográfico y al fortalecimiento de capacidades, fomentando la participación, la igualdad de género y la generación de empleo verde.</t>
  </si>
  <si>
    <t xml:space="preserve">Podrán ser objeto de ayuda:  proyectos de apoyo a los centros de rescate depositarios de especímenes vivos decomisados incluidos en el convenio CITES, que contribuyan a la conservación de las especies amenazadas de fauna y flora silvestres por su comercio ilegal. </t>
  </si>
  <si>
    <t>Orden TED/1015/2021, de 20 de septiembre, por la que se aprueban las bases reguladoras para la concesión de subvenciones de la Fundación Biodiversidad, F.S.P., para apoyar a los centros de rescate depositarios de especímenes vivos decomisados que contribuyan a la conservación de las especies amenazadas de fauna y flora silvestres por su comercio ilegal incluidas en el Convenio CITES, en el marco del Plan de Recuperación, Transformación y Resiliencia, y se aprueba la convocatoria correspondiente al año 2021.</t>
  </si>
  <si>
    <t>CADRECT37</t>
  </si>
  <si>
    <t>Orden TED/1016/2021, de 20 de septiembre, por la que se aprueban las bases reguladoras para la concesión de subvenciones de la Fundación Biodiversidad, F.S.P., para apoyo a programas y proyectos de investigación en materia de gestión de la biodiversidad, en el marco del Plan de Recuperación, Transformación y Resiliencia, y se aprueba la convocatoria correspondiente al año 2021.</t>
  </si>
  <si>
    <t>Podrán ser objeto de ayuda: proyectos de investigación que promuevan la aplicación del conocimiento científico para la toma de decisiones en la planificación y gestión de la biodiversidad.</t>
  </si>
  <si>
    <t>CADRECT38</t>
  </si>
  <si>
    <t>CADRECT39</t>
  </si>
  <si>
    <t>Orden TED/1017/2021, de 20 de septiembre, por la que se aprueban las bases reguladoras para la concesión de subvenciones de la Fundación Biodiversidad, F.S.P., para el refuerzo de redes de varamientos y rescate de especies marinas, en el marco del Plan de Recuperación, Transformación y Resiliencia, y se aprueba la convocatoria correspondiente al año 2021.</t>
  </si>
  <si>
    <t>Orden TED/1018/2021, de 20 de septiembre, por la que se aprueban las bases reguladoras para la concesión de subvenciones de la Fundación Biodiversidad, F.S.P., para fomentar actuaciones dirigidas a la renaturalización y resiliencia de ciudades españolas, en el marco del Plan de Recuperación, Transformación y Resiliencia, y se aprueba la convocatoria correspondiente al año 2021.</t>
  </si>
  <si>
    <t>INVERSIÓN</t>
  </si>
  <si>
    <t>LINEA</t>
  </si>
  <si>
    <t>INVERSIONES</t>
  </si>
  <si>
    <t>CECD34</t>
  </si>
  <si>
    <t>Las ayudas para la digitalización de operadores de gestión de derechos de propiedad intelectual tienen por objeto impulsar su transformación digital.</t>
  </si>
  <si>
    <t>Orden CUL/2912/2010, de 10 de noviembre, por la que se establecen las bases reguladoras para la concesión de subvenciones públicas en régimen de concurrencia competitiva del Ministerio de Cultura y de sus organismos públicos.</t>
  </si>
  <si>
    <t>-</t>
  </si>
  <si>
    <t>CECD35</t>
  </si>
  <si>
    <t>Extracto de la Resolución de 21 de septiembre de 2021, del MuseoNacional Centro de Arte Reina Sofía, por la que se convocan 8 becasde formación en práctica institucional, agencia cultural, proyectoseditoriales y relaciones con comunidades para 2021-2023.</t>
  </si>
  <si>
    <t>Cualquier persona que esté en posesión de los títulosacadémicos oficiales que se indican en los requisitos específicos de cada beca obien de títulos extranjeros equivalentes homologados por el Ministerio deEducación y Formación Profesional en la fecha que finalice el plazo depresentación de solicitudes. Excepcionalmente, se aceptarán títulos extranjerosque no estén homologados por el citado Ministerio, según lo indicado en losrequisitos específicos de las becas debido a la especialización de la materia encuestión. Los nacionales de Estados cuya lengua oficial no sea el español deberánacreditar documentalmente un perfecto dominio, hablado y escrito, de este idioma.</t>
  </si>
  <si>
    <t>Las becas convocadas tendrán como finalidad la formaciónen la coordinación de proyectos transversales en varias áreas del Departamentode Actividades Públicas del MNCARS, la formación en la coordinación deproyectos editoriales y web en el Departamento de Actividades Editoriales delMNCARS y la formación en la coordinación de proyectos en la SubdirecciónArtística y la Subdirección de Gerencia del MNCARS.</t>
  </si>
  <si>
    <t>Extracto de la Orden de 20 de septiembre de 2021, del Ministerio deExtracto de la Orden de 20 de septiembre de 2021, del Ministerio de Cultura y Deporte, por la que se convocan las ayudas para la digitalización de operadores de gestión de derechos de propiedad intelectual correspondientes al año 2021</t>
  </si>
  <si>
    <t>Extracto de la Orden TMA/957/2021 de 7 de septiembre de 2021, por la que se aprueban las bases reguladoras de la concesión de ayudas para la elaboración de proyectos piloto de Planes de Acción local de la Agenda Urbana Española y la convocatoria para la presentación de solicitudes para la obtención de las subvenciones por el procedimiento de concurrencia competitiva</t>
  </si>
  <si>
    <t xml:space="preserve">- Las entidades de gestión de derechos de propiedad intelectual legalmente constituidas que cumplan con los requisitos recogidos en los artículos 147 y 148 del TRLPI y cuenten con la preceptiva autorización resuelta con carácter firme.
- Las entidades de gestión legalmente constituidas que no tengan establecimiento en territorio español y cumplan con los requisitos recogidos en el artículo 151 del TRLPI y hayan comunicado al Ministerio de Cultura y Deporte el inicio de sus actividades en España.
- Los operadores de gestión independiente legalmente constituidos que cumplan con los requisitos recogidos en el artículo 153 del TRLPI y hayan comunicado al Ministerio de Cultura y Deporte el inicio de sus actividades en España. </t>
  </si>
  <si>
    <t>Podrán ser objeto de ayuda: proyectos vinculados con la generación y refuerzo de redes de varamientos y rescate de especies marinas, que permitan una atención adecuada a los animales varados vivos para su recuperación y/o posterior liberación, o mantenimiento, en caso de no poder ser liberados, en centros adecuados que aseguren su supervivencia y bienestar, y realizar la toma de datos necesarios con el objeto de ampliar el conocimiento científico-técnico sobre el estado en el que se encuentran las poblaciones de las distintas especies con el fin de implementar una correcta y fundamentada gestión y protección de las mismas.</t>
  </si>
  <si>
    <t>Concesión de ayudas para el fomento de actividades que contribuyan a la renaturalización urbana y fluvial, así como para la mitigación de los riesgos de inundación, incrementando la infraestructura verde y la conectividad de los espacios verdes y azules.</t>
  </si>
  <si>
    <t>Extracto de la Resolución 28 de septiembre de 2021 de la Dirección de la Fundación Biodiversidad, F.S.P., por la que se aprueba la publicación de la Convocatoria de subvenciones, en régimen de concurrencia competitiva, para apoyo a grandes proyectos transformadores de índolecientífico-técnica para la promoción de la bioeconomía y la contribucióna la transición ecológica en el marco del Plan de Recuperación,Transformación y Resiliencia correspondiente a 2021</t>
  </si>
  <si>
    <t>Extracto de la Resolución 28 de Septiembre de 2021 de la Dirección de la Fundación Biodiversidad, F.S.P., por la que se aprueba la publicaciónde la Convocatoria de subvenciones, en régimen de concurrenciacompetitiva, para el fomento de actuaciones dirigidas a la renaturalización y resiliencia de ciudades españolas en el marco del Plan de Recuperación, Transformación y Resiliencia correspondiente a 2021</t>
  </si>
  <si>
    <t xml:space="preserve">Extracto de la Resolución 28 de septiembre de 2021 de la Dirección de la Fundación Biodiversidad, F.S.P., por la que se aprueba la publicación de la convocatoria de subvenciones, en régimen de concurrencia competitiva, para el apoyo a programas y proyectos de investigación en materia de gestión de la biodiversidad, en el marco del Plan de Recuperación, Transformación y Resiliencia correspondiente a 2021
</t>
  </si>
  <si>
    <t>Extracto de la Resolución 28 de septiembre de 2021 de la Dirección de la Fundación Biodiversidad, F.S.P., que aprueba la publicación de la Convocatoria de subvenciones, en régimen de concurrencia competitiva para apoyar los centros de rescate depositarios  de especímenes vivos decomisados que contribuyan a la conservación de las especies amenazadas de fauna y flora silvestres por su comercio ilegal incluidas en el Convenio CITES 2021 del Plan de Recuperación, Transformación y Resiliencia</t>
  </si>
  <si>
    <t xml:space="preserve">Extracto de la Resolución 28 de septiembre de 2021 de la Dirección de la Fundación Biodiversidad, F.S.P., por la que se aprueba la publicación de la convocatoria de subvenciones, en régimen de concurrencia competitiva, para el refuerzo de redes de  varamientos y rescate de especies marinas en el marco del Plan de Recuperación, Transformación y Resiliencia correspondiente al año 2021
</t>
  </si>
  <si>
    <t>CESSPCT89</t>
  </si>
  <si>
    <t>Podrán acogerse a las ayudas establecidas en esta orden, las asociaciones y federaciones reconocidas como entidades colaboradoras de la Secretaría de Estado de Comercio en virtud de la Orden ITC/3690/2005, de 22 de noviembre, por la que se regula el régimen de colaboración entre la Administración General del Estado y las Asociaciones y Federaciones de Exportadores</t>
  </si>
  <si>
    <t>La finalidad de estas ayudas es financiar la transformación digital para la modernización de las Asociaciones y Federaciones de exportadores reconocidas como colaboradoras de la Secretaría de Estado de Comercio.</t>
  </si>
  <si>
    <t>CODIGO APLICACIÓN OVR</t>
  </si>
  <si>
    <t>CADRECT46</t>
  </si>
  <si>
    <t>Real Decreto 854/2021, de 5 de octubre, por el que se establecen las bases reguladoras de las subvenciones para la adquisición e instalación de sistemas de seguimiento electrónico remoto (REM), para el cumplimiento de la obligación de desembarque, para ladigitalización de la flota de pequeña escala y para el apoyo al sector pesquero extractivo, acuícola, comercializador y transformador en el marco del Plan de Recuperación, transformación y Resiliencia, y se convocan para el año 2021.</t>
  </si>
  <si>
    <t>FECHA PENDIENTE DE PUBLICACIÓN</t>
  </si>
  <si>
    <t>PENDIENTE</t>
  </si>
  <si>
    <t>2021: 400.000 €
2022: 1.450.000 €
2023: 1.450.000 €</t>
  </si>
  <si>
    <t xml:space="preserve">Ayudas para la adquisición e instalación, por primera vez, de los siguientes equipos nuevos para la digitalización de la flota, en los buques pesqueros de eslora total igual o superior a 12 metros, teniendo preferencia para las ayudas los de eslora total igual o superior a 24 metros:
Sistemas de Seguimiento Electrónico Remoto (REM) para cumplimiento de obligación de desembarque. </t>
  </si>
  <si>
    <t xml:space="preserve">Los armadores de buques pesqueros de eslora total igual o superior a 12 metros, teniendo preferencia para las ayudas los de eslora total igual o superior a 24 metros, en el caso de las ayudas a la adquisición e instalación por primera vez de Sistemas de Seguimiento Electrónico Remoto (REM), de la lista tercera del Registro de Buques y Empresas Navieras que estén dados de alta en el Registro General de la Flota Pesquera y en posesión de la licencia de pesca en vigor.
</t>
  </si>
  <si>
    <t xml:space="preserve">
Los armadores de buques pesqueros de eslora total inferior a 12 metros, en el caso de adquisición e instalación por primera vez del dispositivo rugerizado para comunicación de capturas.
</t>
  </si>
  <si>
    <t>El apoyo al sector extractivo, acuícola, comercializador y trasformador para fomentar la recuperación y modernizar el modelo productivo pesquero, mediante la financiación de proyectos de mejora de comunicaciones, digitalización del sector extractivo, acuícola, comercializador, transformador, minoristas, mayoristas y de proyectos de mejora de servicios de salud a través de comunicaciones para diagnóstico 
y prevención de enfermedades a bordo, así como aquéllos que modernicen desde un punto de vista tecnológico el sector, lo hagan más interconectado y digital y aseguren un 
enfoque modernizador de los sistemas productivos, de comercialización o gestión. Para las PYMES señaladas en el artículo 2 d), esta línea de ayuda deberá ajustarse a las actuaciones subvencionables señaladas en el artículo 3 g).</t>
  </si>
  <si>
    <t xml:space="preserve">
a) Las asociaciones del sector extractivo, acuícola, comercializador y transformador, así como organizaciones de productores, siempre que dichas asociaciones y organizaciones pongan los proyectos financiados a disposición de todos sus asociados.
b) Podrán ser beneficiarios también pequeñas y medianas empresas («PYME») dedicadas a la producción, transformación o comercialización de productos de la pesca y de la acuicultura cuando cumplan con los requisitos previstos en el Reglamento (UE) n.º 1388/2014 de la Comisión de 16 de diciembre de 2014, y en particular los recogidos en el artículo 3 g) de 
este real decreto.</t>
  </si>
  <si>
    <t>CESSPCT92</t>
  </si>
  <si>
    <t>Orden ICT/1096/2021, de 1 de octubre, por la que se establecen las bases reguladoras de las líneas de ayuda para el fortalecimiento de los sistemas de comunicación y servicios telemáticos en las Cámaras Oficiales de Comercio Españolas en el extranjero y F</t>
  </si>
  <si>
    <t>Financiar los proyectos de modernización y transformación digital de las Cámaras y las Federaciones que permitan el fortalecimiento de sus sistemas de comunicación y servicios telemáticos para mejorar la competitividad de las empresas españolas en el exterior</t>
  </si>
  <si>
    <t>Podrán acogerse a las ayudas establecidas en esta orden, las Cámaras y las Federaciones que hayan sido reconocidas oficialmente a través del Ministerio de Industria, Comercio y Turismo (en adelante, «el Ministerio»), según lo establecido en el Real Decreto 1179/2020, de 29 de diciembre, por el que se establece el marco del reconocimiento oficial de las Cámaras de Comercio Españolas en el extranjero</t>
  </si>
  <si>
    <t>CESSPCT93</t>
  </si>
  <si>
    <t>CESSPCT94</t>
  </si>
  <si>
    <t>Ayudas destinadas al apoyo a las agrupaciones empresariales innovadoras, con objeto de mejorar la competitividad de las pequeñas y medianas empresas en el marco del Plan de Recuperación</t>
  </si>
  <si>
    <t>- Las Asociaciones y Federaciones de Exportadores reconocidas como entidades colaboradoras de la Secretaría de Estado de Comercio en virtud de la Orden ITC/3690/2005, de 22 de noviembre, por la que se regula el régimen de colaboración entre la Administración General del Estado y las Asociaciones y Federaciones de Exportadores, en relación con la Línea Exportadores.
- Los Consejos Reguladores o Entidades de Gestión de las denominaciones de origen o indicaciones geográficas, en relación con la Línea Indicaciones Geográficas</t>
  </si>
  <si>
    <t>Podrán ser beneficiarios de estas ayudas, de acuerdo con lo dispuesto en el artículo 11.3 de la Ley 38/2003, de 17 de noviembre, las AEI y las entidades asociadas a ellas cuyas inscripciones en el Registro de Agrupaciones Empresariales Innovadoras del Ministerio de Industria, Comercio y Turismo se encuentren vigentes en la fecha de publicación de cada convocatoria. Se podrán establecer requisitos adicionales a nivel de convocatoria. En todo caso, los beneficiarios deberán reunir los requisitos establecidos en el artículo 13 de la citada Ley 38/2003, de 17 de noviembre</t>
  </si>
  <si>
    <t>Orden ICT/1117/2021, de 9 de octubre, por la que se establecen las bases reguladoras de las ayudas de apoyo a Agrupaciones Empresariales Innovadoras con objeto de mejorar la competitividad de las pequeñas y medianas empresas y se procede a la convocatoria correspondiente al año 2021, en el marco del Plan de Recuperación, Transformación y Resiliencia</t>
  </si>
  <si>
    <t>Extracto de la Orden ICT/1073/2021 del Ministerio de Industria,Comercio y Turismo, de 24 de septiembre de 2021, por la que seconvocan las líneas de ayudas para el fortalecimiento de los sistemasde comunicación y servicios telemáticos en asociaciones yfederaciones de exportadores para el año 2021</t>
  </si>
  <si>
    <t>CIUCSD103</t>
  </si>
  <si>
    <t>Aprobar el segundo procedimiento deconcesión directa de ayudas, del año 2021, a las entidades españolas quedesarrollen los proyectos de investigación seleccionados en las convocatoriascompetitivas internacionales, en el marco de actuaciones de «Proyectos deColaboración Internacional», del Programa Estatal para Afrontar las Prioridades deNuestro Entorno, Subprograma Estatal de Internacionalización, del Plan Estatal deInvestigación Científica, Técnica y de Innovación 2021-2023</t>
  </si>
  <si>
    <t>Podrán ser beneficiarias de las ayudas a proyectos de la modalidad A, descritaen el artículo 2 de la resolución, las entidades que desarrollen los proyectos deinvestigación seleccionados en las convocatorias competitivas internacionales, en las que la Agencia Estatal de Investigación es la entidadcompetente para la cofinanciación de los socios españoles.
Podrán ser beneficiarias de las ayudas a proyectos de la modalidad B, descritaen el artículo 2 de la resolución, las entidades cuyos proyectos y candidatosindividuales hayan obtenido un sello de excelencia emitido por la Comisión Europea, en las acciones individuales "Marie Skłodowska-Curie Actions" StandardEuropean Fellowship (MSCA), del programa Horizonte 2020 de la Unión Europea,que persiguen facilitar la movilidad de investigadores entre países europeos</t>
  </si>
  <si>
    <t>Extracto de la Orden de 9 de octubre por la que se convocansubvenciones para el apoyo a Agrupaciones EmpresarialesInnovadoras, correspondientes al año 2021, en el marco del Plan deRecuperación, Transformación y Resiliencia.</t>
  </si>
  <si>
    <t>OVR00016</t>
  </si>
  <si>
    <t>Extracto de la orden ICT/1096/2021 Ministerio de Industria, Comercio y  Turismo de 01/10/21, por la que se convocan líneas de ayudas para el fortalecimiento de las Cámaras Oficiales de Comercio Españolas en el extranjero y Federaciones de Cámaras para 2021</t>
  </si>
  <si>
    <t>Extracto de la Resolución de 6 de octubre de 2021, de la Presidencia de la Agencia Estatal de Investigación, por la que se aprueba el segundo procedimiento de concesión directa de ayudas del año 2021 a «Proyectos de Colaboración Internacional».</t>
  </si>
  <si>
    <t>Resolución de la Presidencia de la Agencia Estatal de Investigación por la que se aprueba el segundo procedimiento de concesión directa de ayudas del año 2021, a  proyectos de investigación seleccionados en las convocatorias competitivas internacionales, en el marco de actuaciones de «Proyectos de Colaboración Internacional», del Programa Estatal para Afrontar las Prioridades de Nuestro Entorno, Subprograma Estatal de Internacionalización, del Plan Estatal de Investigación Científica, Técnica y de Innovación 2021-2023</t>
  </si>
  <si>
    <t>CECD40</t>
  </si>
  <si>
    <t>Extracto de la Resolución de 15 de octubre de 2021, de la Secretaría General de Formación Profesional, por la que se convocan ayudas a entidades locales territoriales y entidades públicas dependientes de las entidades locales territoriales para la creación de aulas de formación abierta, flexible y a distancia mediante tecnologías de la información y la comunicación a través de Aula Mentor</t>
  </si>
  <si>
    <t>Apoyar la implantación del programa de formación abierta y a distancia Aula Mentor mediante la creación de nuevas aulas dependientes de entidades locales</t>
  </si>
  <si>
    <t>Entidades locales a las que se refiere el artículo 3 de la Ley 7/1985, de 2 de abril, Reguladora de las Bases de Régimen Local, así como las entidades locales de ámbito territorial inferior al municipal instituidas o reconocidas por las comunidades autónomas y las entidades públicas dependientes de las entidades locales territoriales</t>
  </si>
  <si>
    <t>OVR00135</t>
  </si>
  <si>
    <t>OVR00126</t>
  </si>
  <si>
    <t>OVR00137</t>
  </si>
  <si>
    <t>OVR00229</t>
  </si>
  <si>
    <t>OVR00261</t>
  </si>
  <si>
    <t>OVR00295</t>
  </si>
  <si>
    <t>OVR00302</t>
  </si>
  <si>
    <t>OVR00307</t>
  </si>
  <si>
    <t>OVR00314</t>
  </si>
  <si>
    <t>OVR00315</t>
  </si>
  <si>
    <t>OVR00316</t>
  </si>
  <si>
    <t>OVR00318</t>
  </si>
  <si>
    <t>OVR00319</t>
  </si>
  <si>
    <t>OVR00352</t>
  </si>
  <si>
    <t>OVR00123</t>
  </si>
  <si>
    <t>OVR00142</t>
  </si>
  <si>
    <t>OVR00389</t>
  </si>
  <si>
    <t>OVR00393</t>
  </si>
  <si>
    <t>OVR00398</t>
  </si>
  <si>
    <t>OVR00408</t>
  </si>
  <si>
    <t>OVR00418</t>
  </si>
  <si>
    <t>OVR00422</t>
  </si>
  <si>
    <t>OVR00430</t>
  </si>
  <si>
    <t>OVR00431</t>
  </si>
  <si>
    <t>OVR00432</t>
  </si>
  <si>
    <t>OVR00437</t>
  </si>
  <si>
    <t>OVR00441</t>
  </si>
  <si>
    <t>OVR00447</t>
  </si>
  <si>
    <t>OVR00448</t>
  </si>
  <si>
    <t>OVR00456</t>
  </si>
  <si>
    <t>OVR00458</t>
  </si>
  <si>
    <t>OVR00459</t>
  </si>
  <si>
    <t>OVR00462</t>
  </si>
  <si>
    <t>OVR00466</t>
  </si>
  <si>
    <t>OVR00467</t>
  </si>
  <si>
    <t>OVR00473</t>
  </si>
  <si>
    <t>OVR00480</t>
  </si>
  <si>
    <t>OVR00209</t>
  </si>
  <si>
    <t>OVR00493</t>
  </si>
  <si>
    <t>OVR00213</t>
  </si>
  <si>
    <t>OVR00564</t>
  </si>
  <si>
    <t>OVR00599</t>
  </si>
  <si>
    <t>OVR00619</t>
  </si>
  <si>
    <t>OVR00725</t>
  </si>
  <si>
    <t>OVR00097</t>
  </si>
  <si>
    <t>OVR00086</t>
  </si>
  <si>
    <t>OVR00084</t>
  </si>
  <si>
    <t>OVR00007</t>
  </si>
  <si>
    <t>OVR00041</t>
  </si>
  <si>
    <t>OVR00370</t>
  </si>
  <si>
    <t>CIPI28</t>
  </si>
  <si>
    <t>Orden DSA/1199/2021, de 4 de noviembre, por la que se establecen las bases reguladoras y se convocan subvenciones para la realización de proyectos de innovación en materia de prevención de la institucionalización, desinstitucionalización y desarrollo de servicios de apoyo comunitarios en el ámbito de los cuidados de larga duración, vinculados con el Plan de Recuperación, Transformación y Resiliencia</t>
  </si>
  <si>
    <t>OVR01027</t>
  </si>
  <si>
    <t>M. Hacienda y Función Pública</t>
  </si>
  <si>
    <t>M. Política Territorial</t>
  </si>
  <si>
    <t>Financiar proyectos de modernización y digitalización en el ámbito de las administraciones de las entidades locales que se enmarquen en alguna de las líneas estratégicas enunciadas en el artículo 5 de la orden de bases y convocatoria, cuyo contenido está alineado con la Estrategia Digital 2025, el Plan de Digitalización de las Administraciones Públicas 2021-2025 y otras acciones de modernización dirigidas al sector público</t>
  </si>
  <si>
    <t>Ayuntamientos de los municipios con población superior a 50.000 habitantes, de acuerdo con las cifras de población resultantes de la revisión del Padrón municipal referidas al 1 de enero de 2020, así como los de población inferior que tengan la consideración de capital de provincia</t>
  </si>
  <si>
    <t>Orden TER/1204/2021, de 3 de noviembre, por la que se aprueban las bases reguladoras y se efectúa la convocatoria correspondiente a 2021, de subvenciones destinadas a la transformación digital y modernización de las Administraciones de las Entidades Locales, en el marco del Plan de Recuperación, Transformación y Resiliencia</t>
  </si>
  <si>
    <t>Todas</t>
  </si>
  <si>
    <t>CJIAP20</t>
  </si>
  <si>
    <t>OVR01108</t>
  </si>
  <si>
    <t>CSUSP16</t>
  </si>
  <si>
    <t>Esta orden tiene por objeto establecer las bases reguladoras, en régimen de concurrencia competitiva, por las que ha de regirse la convocatoria de subvenciones a entidades privadas sin fines de lucro de ámbito estatal para el desarrollo de proyectos de transformación relacionados con la prevención y tratamiento a las adicciones que afecten al ámbito territorial de dos o más comunidades o ciudades autónomas, financiados con cargo a fondos europeos, dentro del Plan de Recuperación, Transformación y Resiliencia, aprobado por el Consejo de Ministros el 27 de abril de 2021, y aprobar su convocatoria para el año 2021.</t>
  </si>
  <si>
    <t>entidades privadas sin fines de lucro y de ámbito estatal</t>
  </si>
  <si>
    <t>OVR01116</t>
  </si>
  <si>
    <t>Línea</t>
  </si>
  <si>
    <t>Extracto de la Orden ministerial del Ministerio de Industria, Comercio y Turismo, de 10 de septiembre de 2021, por la que se convoca la línea de ayudas para el fortalecimiento de la actividad comercial en zonas turísticas en el marco del Plan de Recuperación, Transformación y Resiliencia de ayudas para el fortalecimiento de la actividad comercial en zonas turísticas en el marco del Plan de Recuperación, Transformación y Resiliencia</t>
  </si>
  <si>
    <t>Orden CNU/384/2019, de 2 de abril, por la que se aprueban las bases reguladoras para la concesión de ayudas públicas del Subprograma Estatal de Infraestructuras de Investigación y Equipamiento Científico-Técnico del Programa Estatal de Generación de Conocimiento y Fortalecimiento Científico y Tecnológico del Sistema de I+D+i del Plan Estatal de Investigación Científica y Técnica y de Innovación 2017-2020, destinadas a organismos de investigación y de difusión de conocimientos y de infraestructuras de investigación.</t>
  </si>
  <si>
    <t>FECHA DE LA ÚLTIMA MODIFICACIÓN</t>
  </si>
  <si>
    <t>Entidades con personalidad jurídica propia que estén válidamente constituidas en el momento de la presentación de la solicitud de ayuda siempre que pertenezcan a alguna de las siguientes categorías tal y como se definen a continuación:
1.º Las Entidades del Tercer Sector de Acción Social, tal y como vienen definidas en el artículo 2 de la Ley 43/2015, de 9 de octubre, del Tercer Sector de Acción Social.
2.º Las Entidades de la Economía Social, tal y como vienen definidas en el artículo 5 de la Ley 5/2011, de 29 de marzo, de Economía Social.
3.º Entidades privadas sin ánimo de lucro que en sus estatutos tengan como fin la realización de actividades relacionadas con los proyectos a desarrollar.</t>
  </si>
  <si>
    <t>Extracto de la Orden DSA/1199/2021, de 4 de noviembre, por la que se establecen las bases reguladoras y se convocan subvenciones para la realización de proyectos de innovación en materia de prevención de la institucionalización, desinstitucionalización y desarrollo de servicios de apoyo comunitarios en el ámbito de los cuidados de larga duración, vinculados con el Plan de Recuperación, Transformación y Resiliencia</t>
  </si>
  <si>
    <t>DETALLE BENEFICIARIOS</t>
  </si>
  <si>
    <t>- ENTIDADES PRIVADAS SIN ÁNIMO DE LUCRO
- RESTO DE ENTES DEL SECTOR PRIVADO</t>
  </si>
  <si>
    <t>- GRANDES EMPRESAS
- PYMES
- AUTÓNOMOS</t>
  </si>
  <si>
    <t>- PYMES
- RESTO DE ENTES DEL SECTOR PRIVADO</t>
  </si>
  <si>
    <t>- RESTO DE ENTES DEL SECTOR PRIVADO</t>
  </si>
  <si>
    <t>- ENTIDADES PRIVADAS SIN ÁNIMO DE LUCRO
- ENTIDADES DE DERECHO PÚBLICO
- ORGANISMOS AUTÓNOMOS
- UNIVERSIDADES PÚBLICAS
- GRANDES EMPRESAS
- PYMES
- RESTO DE ENTES DEL SECTOR PRIVADO</t>
  </si>
  <si>
    <t>- GRANDES EMPRESAS
- PYMES
- UNIVERSIDADES PÚBLICAS
- RESTO DE ENTES PRIVADOS</t>
  </si>
  <si>
    <t>- PYMES</t>
  </si>
  <si>
    <t>- ENTIDADES PRIVADAS SIN ÁNIMO DE LUCRO</t>
  </si>
  <si>
    <t>- AYUNTAMIENTOS
- CABILDOS Y CONSEJOS INSULARES</t>
  </si>
  <si>
    <t xml:space="preserve">- AYUNTAMIENTOS
- CABILDOS Y CONSEJOS INSULARES
- ORGANISMOS AUTÓNOMOS Y ENTIDADES PÚBLICAS VINCULADAS A LAS EELL
</t>
  </si>
  <si>
    <t>- GRANDES EMPRESAS
- PYMES
- AUTÓNOMOS
- RESTO DE ENTES DEL SECTOR PRIVADO
- PERSONAS FÍSICAS
- UNIVERSIDADES PÚBLICAS</t>
  </si>
  <si>
    <t>- PERSONAS FÍSICAS</t>
  </si>
  <si>
    <t>- AYUNTAMIENTOS
- CABILDOS Y CONSEJOS INSULARES
- DIPUTACIONES PROVINCIALES
- AGRUPACIONES DE ENTIDADES LOCALES</t>
  </si>
  <si>
    <t>- AYUNTAMIENTOS
- CABILDOS Y CONSEJOS INSULARES
- DIPUTACIONES PROVINCIALES
- COMARCAS
- AGRUPACIONES DE ENTIDADES LOCALES</t>
  </si>
  <si>
    <t>- AYUNTAMIENTOS
- CABILDOS Y CONSEJOS INSULARES
- COMARCAS
- DIPUTACIONES PROVINCIALES
- MANCOMUNIDADES</t>
  </si>
  <si>
    <t>- GRANDES EMPRESAS
- PYMES</t>
  </si>
  <si>
    <t>- AYUNTAMIENTOS
- CABILDOS Y CONSEJOS INSULARES
- AGRUPACINES DE ENTIDADES LOCALES</t>
  </si>
  <si>
    <t>- GRANDES EMPRESAS
- PYMES
- RESTO DE ENTES DEL SECTOR PRIVADO</t>
  </si>
  <si>
    <t>- ENTIDADES DE DERECHO PÚBLICO
- ORGANISMOS AUTÓNOMOS
- UNIVERSIDADES PÚBLICAS</t>
  </si>
  <si>
    <t xml:space="preserve">- Municipio.
- Provincia.
- Isla en los archipiélagos balear y canario.
- Comarcas u otras entidades que agrupen varios Municipios, instituidas por las  Comunidades Autónomas de conformidad con la Ley 7/1985, de 2 de abril, Reguladora de  las Bases del Régimen Local y los correspondientes Estatutos de  Autonomía.
- Áreas Metropolitanas.
- Mancomunidades de Municipios.
- Otros (asociaciones de municipios, consorcios turísticos, grupos de acción local, entre  otros).
</t>
  </si>
  <si>
    <t>- AYUNTAMIENTOS
- CABILDOS Y CONSEJOS INSULARES
- DIPUTACIONES PROVINCIALES
- COMARCAS
- ÁREAS METROPOLITANAS
- MANCOMUNIDADES
- AGRUPACIONES DE ENTIDADES LOCALES</t>
  </si>
  <si>
    <t>- ORGANISMOS AUTÓNOMOS
- ENTIDADES DE DERECHO PÚBLICO</t>
  </si>
  <si>
    <t>- GRANDES EMPRESAS
- PYMES
- RESTO DE ENTES DEL SECTOR PRIVADO
- ORGANISMOS AUTÓNOMOS
- ENTIDADES DE DERECHO PÚBLICO
- ENTIDADES PRIVADAS SIN ÁNIMO DE LUCRO</t>
  </si>
  <si>
    <t>- CONSELLERIAS
- ORGANISMOS AUTÓNOMOS
- ENTIDADES DE DERECHO PÚBLICO
- ORGANISMOS AUTÓNOMOS Y ENTIDADES PÚBLICAS VINCULADAS A LAS EELL
- PERSONAS FÍSICAS
- GRANDES EMPRESAS
- PYMES</t>
  </si>
  <si>
    <t>- AYUNTAMIENTOS
- CABILDOS Y CONSEJOS INSULARES
- ORGANISMOS AUTÓNOMOS Y ENTIDADES PÚBLICAS VINCULADAS A LAS EELL</t>
  </si>
  <si>
    <t>- ORGANISMOS AUTÓNOMOS
- ENTIDADES DE DERECHO PÚBLICO
- UNIVERSIDADES PÚBLICAS</t>
  </si>
  <si>
    <t>- ORGANISMOS AUTÓNOMOS
- ENTIDADES DE DERECHO PÚBLICO
- GRANDES EMPRESAS
- PYMES
- RESTO DE ENTES DEL SECTOR PRIVADO</t>
  </si>
  <si>
    <t>a) Organismos públicos de investigación,
b) Las universidades públicas y sus institutos universitarios
c) Otros centros públicos de I+D.</t>
  </si>
  <si>
    <t xml:space="preserve">- ORGANISMOS AUTÓNOMOS
- ENTIDADES DE DERECHO PÚBLICO
- UNIVERSIDADES PÚBLICAS
- RESTO DE ENTES DEL SECTOR PRIVADO
</t>
  </si>
  <si>
    <t>- ORGANISMOS AUTÓNOMOS
- ENTIDADES DE DERECHO PÚBLICO
- UNIVERSIDADES PÚBLICAS
- GRANDES EMPRESAS
- PYMES
- RESTO DE ENTES DEL SECTOR PRIVADO</t>
  </si>
  <si>
    <t>- ORGANISMOS AUTÓNOMOS
- ENTIDADES DE DERECHO PÚBLICO
- UNIVERSIDADES PÚBLICAS
- AGRUPACIONES DE ENTIDADES LOCALES
- RESTO DE ENTIDADES PRIVADAS</t>
  </si>
  <si>
    <t>Orden ICT/1292/2021, de 15 de noviembre, por la que se establecen las bases reguladoras para la concesión de subvenciones del «Programa Innova Invest» de ICEX España Exportación e Inversiones, E.P.E., y se procede a su convocatoria en el año 2021, en el marco del Plan de Recuperación, Transformación y Resiliencia.</t>
  </si>
  <si>
    <t>La finalidad de esta línea de ayudas incluidas en el programa Innova Invest es promocionar inversiones en España de empresas extranjeras con un alto componente innovador, favoreciendo su integración con el tejido productivo e investigador nacional, y que supongan una contribución a la mejora de la competitividad y productividad de la economía española</t>
  </si>
  <si>
    <t>Empresas que cumplan los siguientes requisitos: a) Ejercer una actividad económica, cualquiera que sea su forma jurídica. Deberán acreditar la inscripción en el Censo de empresarios, profesionales y retenedores de la Agencia Estatal de Administración Tributaria o en el censo equivalente de la Administración Tributaria Foral, que debe reflejar la actividad económica efectivamente desarrollada a la fecha de solicitud de la ayuda.
b) Estar válidamente constituidas en España en el momento de la concesión de la subvención.
c) Contar con una participación extranjera de al menos el 50 % de su capital social. Los socios extranjeros que participen en el capital podrán ser tanto personas jurídicas domiciliadas en el extranjero, como personas físicas no residentes en España.
d) No tener contraída una deuda con ICEX.
e) Cumplir con los requisitos del artículo 13.2 de la Ley 38/2003, de 17 de noviembre.
f) No encontrarse en situación de «empresa en crisis», de conformidad con el artículo 1.4.c) del Reglamento (UE) n.º 651/2014 de la Comisión, de 17 de junio de 2014, y de acuerdo con la definición de «empresa en crisis» prevista en el artículo 2.18) de dicho reglamento.
g) Cumplir con la normativa vigente en materia de inversiones extranjeras.
h) Cumplir con la normativa vigente en materia de igualdad de trato y oportunidades entre hombres y mujeres en el empleo y la ocupación.
i) No tener deudas por reintegro de ayudas o préstamos con la Administración, o estar sujeta a una orden de recuperación pendiente tras una Decisión previa de la Comisión Europea que haya declarado una ayuda ilegal e incompatible con el mercado común.
j) Aceptar la cesión de datos entre las Administraciones Públicas implicadas para dar cumplimiento a lo previsto en la normativa europea que es de aplicación y de conformidad con la Ley Orgánica 3/2018, de 5 de diciembre, de Protección de Datos Personales y garantía de los derechos digitales (modelo anexo IV)</t>
  </si>
  <si>
    <t>- GRANDES EMPRESAS
- PYMES
- AUTÓNOMOS
- ENTIDADES PRIVADAS SIN ÁNIMO DE LUCRO (ONG, TERCER SECTOR,...)
- RESTO DE ENTES DEL SECTOR PRIVADO</t>
  </si>
  <si>
    <t>CESSPCT108</t>
  </si>
  <si>
    <t>OVR01201</t>
  </si>
  <si>
    <t>CIUCSD147</t>
  </si>
  <si>
    <t>Las ayudas tienen como objeto financiar la realización de proyectos estratégicos orientados a la transición ecológica y a la transición digital. Los proyectos podrán ser de dos tipos, dependiendo del perfil del investigador/a principal que lidere el equipo de investigación:
a) Proyectos tipo A, liderados por jóvenes investigadores o investigadoras
b) Proyectos tipo B, liderados por investigadores o investigadoras consolidadas</t>
  </si>
  <si>
    <t>- UNIVERSIDADES PÚBLICAS
- ORGANISMOS AUTÓNOMOS
- ENTIDADES DE DERECHO PÚBLICO
- RESTO DE ENTES DEL SECTOR PRIVADO</t>
  </si>
  <si>
    <t>Podrán ser entidades beneficiarias de las ayudas, de conformidad con el artículo 3 de las bases reguladoras, los organismos públicos de investigación, las universidades públicas y privadas, las entidades e instituciones sanitarias públicas y privadas, los Institutos de investigación sanitaria acreditados, los Centros Tecnológicos de ámbito estatal y Centros de Apoyo a la Innovación Tecnológica de ámbito estatal, y otros centros de I+D+i, públicos y privados.
También podrán ser entidades beneficiarias los centros de I+D a que se refiere la disposición adicional decimocuarta de la Ley 14/2011, de 1 de junio, de la Ciencia, la Tecnología y la Innovación, y los centros públicos de I+D+i de investigación agraria o alimentaria dependientes de las Comunidades Autónomas, integrados en el sistema INIA-CCAA.</t>
  </si>
  <si>
    <t>Orden CIN/1360/2021, de 3 de diciembre, por la que se aprueban las bases reguladoras de la concesión de ayudas públicas a proyectos estratégicos orientados a la transición ecológica y a la transición digital, del Plan Estatal de Investigación Científica, Técnica y de Innovación para el período 2021-2023, en el marco del Plan de Recuperación, Transformación y Resiliencia, y por la que se aprueba la convocatoria de tramitación anticipada correspondiente al año 2021 de estas ayudas</t>
  </si>
  <si>
    <t xml:space="preserve"> 
OVR01220
</t>
  </si>
  <si>
    <t>Extracto de la Orden ICT/1292/2021, de 15 de noviembre, por la que se establecen las bases reguladoras para la concesión de subvenciones del "Programa Innova Invest" de ICEX España Exportación e Inversiones, E.P.E., y se procede a su convocatoria en el año 2021, en el marco del Plan de Recuperación, Transformación y Resiliencia</t>
  </si>
  <si>
    <t>CESSPCT99</t>
  </si>
  <si>
    <t xml:space="preserve"> Los órganos de la Administración General del Estado y sus organismos públicos vinculados o dependientes, así como las demás entidades que integran el sector público institucional estatal, de acuerdo con lo establecido en el artículo 84.1 de Ley 40/2015, de 1 de octubre, de Régimen Jurídico del Sector Público</t>
  </si>
  <si>
    <t>Orden TES/1152/2021, de 24 de octubre, por la que se establecen las bases reguladoras para la concesión de subvenciones públicas, destinadas a la financiación del "Programa de primera experiencia profesional en las administraciones públicas", de contratación de personas jóvenes desempleadas en el seno de los servicios prestados por dichas administraciones públicas, en el marco del Plan de Recuperación, Transformación y Resiliencia</t>
  </si>
  <si>
    <t>OVR00218</t>
  </si>
  <si>
    <t>CESSPCT98</t>
  </si>
  <si>
    <t>Orden TES/1153/2021, de 24 de octubre, por la que se establecen las bases reguladoras para la concesión de subvenciones públicas, destinadas a la financiación del "Programa TándEM en entidades del sector público estatal", de formación en alternancia con el empleo, en el marco del Plan de Recuperación, Transformación y Resiliencia</t>
  </si>
  <si>
    <t>OVR00215</t>
  </si>
  <si>
    <t>CESSPCT95</t>
  </si>
  <si>
    <t xml:space="preserve">Las Corporaciones Locales y entidades vinculadas o dependientes de las mismas que, de conformidad con el artículo 6.1.a) de la Orden TES/1121/2021, de 11 de octubre, se obliguen a realizar en el territorio de la Ciudad de Melilla, los itinerarios individualizados e integrados de capacitación e inserción laboral con las mujeres destinatarias que se señalan en el artículo 2 de esta convocatoria, con los objetivos de atención e inserción previstos en el artículo 3.
</t>
  </si>
  <si>
    <t>- AYUNTAMIENTOS
- ORGANISMOS AUTÓNOMOS Y ENTIDADES PÚBLICAS VINCULADAS A LAS EELL</t>
  </si>
  <si>
    <t>Orden TES/1121/2021, de 11 de octubre, por la que se establecen las bases reguladoras para la concesión de subvenciones públicas, destinadas a la financiación del "Programa de Apoyo a mujeres en los ámbitos rural y urbano", en el marco del Plan de Recuperación, Transformación y Resiliencia</t>
  </si>
  <si>
    <t>2022: 3.888.889 €
2023: 277.778 €</t>
  </si>
  <si>
    <t>OVR00217</t>
  </si>
  <si>
    <t>a) Ayuntamientos.
b) Diputaciones provinciales o aquellas administraciones que, de acuerdo con el artículo 40 de la Ley 7/1985, de 2 de abril, Reguladora de las Bases del Régimen Local, tengan asumidas sus competencias propias.
c) Cabildos y Consejos Insulares.
d) Comarcas u otras entidades que agrupen varios municipios, instituidas por las Comunidades Autónomas de conformidad con la Ley y los correspondientes Estatutos de Autonomía.
e) Mancomunidades de municipios.
Podrán asimismo obtener la condición de beneficiarias las siguientes entidades, siempre y cuando se integren en agrupaciones junto con al menos un beneficiario del apartado anterior, que deberá en todos los casos actuar como representante de la agrupación:
a) Entidades y organizaciones sin ánimo de lucro. Cuando estas entidades realicen actividades económicas y no económicas, las ayudas solo podrán ir dirigidas a estas últimas.
b) Organismos públicos de investigación de la Administración General del Estado y de las Comunidades Autónomas.
c) Universidades públicas y sus Institutos universitarios que estén inscritas en el Registro de Universidades, Centros y Títulos.
d) Centros tecnológicos y los centros de apoyo a la innovación tecnológica sin ánimo lucro de ámbito estatal que estén inscritos en el Registro de centros creado por el Real Decreto 2093/2008, de 19 de diciembre, por el que se regulan los centros tecnológicos y los centros de apoyo a la innovación tecnológica de ámbito estatal y se crea el Registro de tales centros.
e) Centros públicos o privados sin ánimo de lucro de I+D+i que en sus estatutos o en la normativa que los regule tengan la I+D+i como actividad principal.
f) Administraciones públicas participadas por alguna Administración de las recogidas en el apartado 1 de este artículo, entre cuyas funciones se encuentre restauración de ecosistemas fluviales y la reducción del riesgo de inundaciones en los entornos urbanos.
g) Las entidades de la Administración pública, recogidas en el apartado 1 del artículo 2 de la convocatoria.</t>
  </si>
  <si>
    <t>- AYUNTAMIENTOS
- DIPUTACIONES PROVINCIALES
- CABILDOS Y CONSEJOS INSULARES
- MANCOMUNIDADES
- COMARCAS
- ENTIDADES PRIVADAS SIN ÁNIMO DE LUCRO
- ORGANISMOS AUTÓNOMOS
- UNIVERSIDADES PÚBLICAS
- ENTIDADES DE DERECHO PÚBLICO</t>
  </si>
  <si>
    <t>CADRECT60</t>
  </si>
  <si>
    <t>OVR01277</t>
  </si>
  <si>
    <t>CESSPCT102</t>
  </si>
  <si>
    <t>Extracto de la Resolución del Servicio Público de Empleo Estatal de 17 de diciembre de 2021, por la que se aprueba, por el procedimiento de trámite anticipado, la convocatoria para la concesión de subvenciones públicas, destinadas a la financiación del "Programa investigo", de contratación de personas jóvenes demandantes de empleo en la realización de iniciativas de investigación e innovación, en el marco del Plan de Recuperación, Transformación y Resiliencia</t>
  </si>
  <si>
    <t>Podrán ser beneficiarios de las subvenciones objeto de esta convocatoria de ámbito estatal, siempre que cumplan los requisitos exigidos en cada caso, los organismos, centros y entidades de investigación y de difusión de conocimientos recogidos en el artículo 4.1 de la Orden TES/1267/2021, de 17 de noviembre, que se obliguen a la contratación de personas jóvenes que se encuentren desempleadas e inscritas como demandantes de empleo, de 16 o más años y que no hayan cumplido 30 años en el momento de comenzar la relación contractual, en los términos previstos en dicha orden y en esta convocatoria</t>
  </si>
  <si>
    <t>- ORGANISMOS AUTÓNOMOS
- ENTIDADES DE DERECHO PÚBLICO
- UNIVERSIDADES PÚBLICAS
- AGRUPACIONES DE ENTIDADES LOCALES
- RESTO DE ENTES DEL SECTOR PRIVADO</t>
  </si>
  <si>
    <t>Orden TMS/368/2019, de 28 de marzo, por la que se desarrolla el Real Decreto 694/2017, en relación con la oferta formativa de las administraciones competentes y su financiación, y se establecen las bases reguladoras para la concesión de subvenciones públicas destinadas a su financiación.</t>
  </si>
  <si>
    <t>Orden TES/1267/2021, de 17 de noviembre, por la que se establecen las bases reguladoras para la concesión de subvenciones públicas, destinadas a la financiación del "Programa Investigo", de contratación de personas jóvenes demandantes de empleo en la realización de iniciativas de investigación e innovación, en el marco del Plan de Recuperación, Transformación y Resiliencia</t>
  </si>
  <si>
    <t>OVR01166</t>
  </si>
  <si>
    <t>CESSPCT97</t>
  </si>
  <si>
    <t>Extracto de la Resolución de 14 de diciembre de 2021, del Servicio Público de Empleo Estatal , por la que se aprueba, por el procedimiento de trámite anticipado, la convocatoria para la concesión de subvenciones públicas, destinadas a la financiación de las inversiones del Componente 23 "Nuevos proyectos territoriales para el reequilibrio y la equidad. Colectivos vulnerables" y "Nuevos proyectos territoriales para el reequilibrio y la equidad. Emprendimiento y microempresas"</t>
  </si>
  <si>
    <t>Promover el desarrollo del empleo y consiguiente desarrollo económico de núcleos territoriales a través de la financiación de proyectos de inserción que permitan la incorporación al mercado laboral de colectivos alejados del mismo, así como facilitar la continuidad de proyectos empresariales que ofrezcan creación de empleo estable y coadyuven el desarrollo sostenible de las distintas poblaciones, así como su progreso y enriquecimiento</t>
  </si>
  <si>
    <t>Podrán ser beneficiarias de la subvención de esta convocatoria las entidades relacionadas en el artículo 4, que se obliguen a realizar proyectos integrados de inserción laboral con personas desempleadas incluidas en el colectivo vulnerable
indicado en el artículo 2, asegurando la terminación por parte de las personas participantes de los itinerarios diseñados, en el territorio de la ciudad de Melilla. 
Podrán ser beneficiarias de la subvención objeto de esta convocatoria las entidades relacionadas en el artículo 10, que se obliguen al mantenimiento del empleo en microempresas y empresas de emprendimiento colectivo, que faciliten la transición de su actividad hacia la economía verde y la economía digital.</t>
  </si>
  <si>
    <t>- GRANDES EMPRESAS
- PYMES
- AUTÓNOMOS
- ENTIDADES PRIVADAS SIN ÁNIMO DE LUCRO
- RESTO DE ENTES DEL SECTOR PRIVADO</t>
  </si>
  <si>
    <t>Orden TES/1151/2021, de 24 de octubre, por la que se establecen las bases reguladoras para la concesión de subvenciones públicas, destinadas a la financiación de las inversiones del componente 23 "Nuevos proyectos territoriales para el reequilibrio y la equidad. Colectivos vulnerables." y "Nuevos proyectos territoriales para el reequilibrio y la equidad. Emprendimiento y microempresas" en las ciudades de Ceuta y Melilla, en el marco del Plan de Recuperación, Transformación y Resiliencia.</t>
  </si>
  <si>
    <t>OVR00214</t>
  </si>
  <si>
    <t>Extracto de la Resolución 17 de Diciembre de 2021 de la Dirección de la Fundación Biodiversidad, F.S.P., por la que se publica la convocatoria de subvenciones, en concurrencia competitiva, para restauración de ecosistemas fluviales y reducción del riesgo de inundación en los entornos urbanos españoles a través de soluciones basadas en la naturaleza, en el marco del Plan de Recuperación, Transformación y Resiliencia-Financiado por la Unión Europea NextGenerationEU 2021</t>
  </si>
  <si>
    <t>Extracto de la resolución de 14 de diciembre de 2021 del Servicio Público de Empleo Estatal, por la que se aprueba por procedimiento de trámite anticipado, la convocatoria para la concesión de subvenciones públicas, destinadas a la financiación de la inversión del Componente 23</t>
  </si>
  <si>
    <t>Extracto de la Resolución de 14 de diciembre de 2021, del Servicio Público de Empleo Estatal , por la que se aprueba, por el procedimiento de trámite anticipado, la convocatoria para la concesión de subvenciones públicas, destinadas a la financiación del "Programa de primera experiencia profesional en las administraciones públicas", de contratación de personas jóvenes desempleadas en el seno de los servicios prestados por dichas administraciones públicas, en el marco del Plan de Recuperación, Tr</t>
  </si>
  <si>
    <t>Extracto de la Resolución del Servicio Público de Empleo Estatal de 14 de diciembre de 2021, por la que se aprueba, por el sistema de tramitación anticipada, la convocatoria para la concesión de subvenciones públicas, destinadas a la financiación del "Programa TándEM en entidades del sector público estatal", de formación en alternancia con el empleo, en el marco del Plan de Recuperación, Transformación y Resiliencia</t>
  </si>
  <si>
    <t>Extracto de la Orden de 3 de noviembre de 2021 de la Ministra de Política Territorial, por la que se aprueban las bases reguladoras y se efectúa la convocatoria correspondiente a 2021, de subvenciones destinadas a la transformación digital y modernización de las administraciones de las entidades locales, en el marco del Plan de Recuperación, Transformación y Resiliencia</t>
  </si>
  <si>
    <t>Extracto de la Orden CIN/1360/2021, de 3 de diciembre, por la que se aprueba la convocatoria 2021 de ayudas a proyectos estratégicos orientados a la transición ecológica y a la transición digital</t>
  </si>
  <si>
    <t>CESSPCT120</t>
  </si>
  <si>
    <t>OVR01298</t>
  </si>
  <si>
    <t>En los programas de formación regulados en el artículo 9.a), las empresasque hayan aplicado o estén aplicando a sus trabajadores expedientes deregulación temporal de empleo (ERTE) para impartir formación a dichos trabajadores con centros de trabajo radicados en dos o más comunidades autónomas.
b) En los programas de formación regulados en el artículo 9.b), las entidadesde formación que impartan formación a trabajadores que hayan estado o estén incluidos en expedientes de regulación temporal de empleo que pertenezcan a empresas ubicadas en dos o más comunidades autónomas.
2. Además, podrán solicitar subvenciones las siguientes entidades reguladas en el artículo 11.1.b):
a) Las entidades de formación, públicas o privadas
b) Las agrupaciones previstas en el artículo 6.2 de la Orden TMS/368/2019, de 28 de marzo.</t>
  </si>
  <si>
    <t>- ORGANISMOS AUTÓNOMOS
- ENTIDADES DE DERECHO PÚBLICO
- UNIVERSIDADES PÚBLICAS
- RESTO DE ENTES DEL SECTOR PRIVADO
- GRANDES EMPRESAS</t>
  </si>
  <si>
    <t>Extracto de la Resolución, de 22 de diciembre de 2021, del ServicioPúblico de Empleo Estatal, por la que se aprueba, por el procedimiento de trámite anticipado, la convocatoria abierta de subvenciones para la ejecución de programas de formación de ámbito estatal, destinados a la recualificación de personas trabajadoras que hayan estado o estén incluidas en expedientes de regulación temporal de empleo (ERTE),para los ejercicios presupuestarios 2022 y 2023, en el marco del PRTR</t>
  </si>
  <si>
    <t>Las subvenciones que se concedan al amparo de esta convocatoria tendrán como finalidad la financiación de programas de formación de ámbito estatal destinados a la recualificación de personas trabajadores que hayan estado o estén incluidos en expedientes de regulación temporal de empleo (ERTE).</t>
  </si>
  <si>
    <t>CECD59</t>
  </si>
  <si>
    <t>Extracto de la Orden CUL de 23 de diciembre de 2021 por la que se establecen las bases reguladoras para la concesión de ayudas públicas para modernización de las estructuras de gestión artística en el ámbito de las artes escénicas y de la música y por la que se aprueba la convocatoria correspondiente al año 2021 en el marco del plan de recuperación, transformación y resiliencia.</t>
  </si>
  <si>
    <t>Tienen la consideración de entidades beneficiarias vinculadas al ámbito de las artes escénicas y de la música las incluidas en el artículo 5 y que se puedan enmarcar en alguna de las siguientes categorías: a) Personas físicas y jurídicas. b) Asociaciones sin ánimo de lucro. c) Fundaciones y entidades de carácter público o privado</t>
  </si>
  <si>
    <t>Es objeto de la presente orden convocar la concesión de ayudas públicas a proyectos de inversión para la modernización, digitalización y transición ecológica en el ámbito de las artes escénicas y de la música</t>
  </si>
  <si>
    <t>Orden CUD/1448/2021, de 23 de diciembre, por la que se establecen las bases reguladoras para la concesión de ayudas públicas para modernización de las estructuras de gestión artística en el ámbito de las artes escénicas y de la música y por la que se aprueba la convocatoria correspondiente al año 2021, en el marco del Plan de Recuperación, Transformación y Resiliencia</t>
  </si>
  <si>
    <t>- ENTIDADES PRIVADAS SIN ÁNIMO DE LUCRO (ONG, TERCER SECTOR,..)
- FUNDACIONES
- PERSONAS FÍSICAS
- GRANDES EMPRESAS
- PYMES</t>
  </si>
  <si>
    <t>Extracto de la Resolución de 23 de diciembre de 2021, del Servicio Público de Empleo Estatal, por la que se aprueba, por el procedimiento de trámite anticipado, la convocatoria abierta de subvenciones para apoyar la cobertura de vacantes en sectores estratégicos de interés nacional mediante la financiación de acciones formativas que incluyan compromisos de contratación de personas desempleadas para los años, 2022 y 2023, en el marco del PRTR1</t>
  </si>
  <si>
    <t>CESSPCT128</t>
  </si>
  <si>
    <t>Las subvenciones que se concedan tienen como objeto apoyar la cobertura de vacantes en sectores estratégicos de interés nacional, por falta de perfiles adecuados entre las personas desempleadas inscritas en los servicios públicos de empleo, mediante la concesión de subvenciones públicas destinadas a la financiación de programas formativos de ámbito estatal que incluyan compromisos de contratación de trabajadores desempleados para los años 2022 y 2023</t>
  </si>
  <si>
    <t>a) Las empresas de los sectores estratégicos señalados en el artículo 1º.2 convacantes a cubrir en centros de trabajo radicados en dos o más comunidadesautónomas y que adquieran el compromiso de contratación de las personastrabajadoras formadas en el marco de la actividad subvencionada.
b) Las entidades de formación de ámbito estatal que aporten los compromisosde contratación mediante acuerdos o convenios con empresas que efectuarán lacontratación de los sectores estratégicos contemplados en el artículo 1º.2 siendopreciso que cada una de las empresas disponga de vacantes a cubrir en centrosde trabajo radicados en dos o más comunidades autónomas y que adquieran elcompromiso de contratación de las personas trabajadoras formadas.</t>
  </si>
  <si>
    <t>RESOLUCIÓN DE LA DIRECCIÓN GENERAL DEL SERVICIO PÚBLICO DE EMPLEO ESTATAL POR LA QUE SE APRUEBA, POR EL PROCEDIMIENTO DE TRÁMITE ANTICIPADO, LA CONVOCATORIA DE SUBVENCIONES PARA APOYAR LA COBERTURA DE VACANTES EN SECTORES ESTRATÉGICOS DE INTERÉS NACIONAL MEDIANTE LA FINANCIACIÓN DE ACCIONES FORMATIVAS QUE INCLUYAN COMPROMISOS DE CONTRATACIÓN DE PERSONAS DESEMPLEADAS PARA LOS AÑOS 2022 Y 2023, EN EL MARCO DEL PLAN DE 
RECUPERACIÓN, TRANSFORMACIÓN Y RESILIENCIA</t>
  </si>
  <si>
    <t>- GRANDES EMPRESAS</t>
  </si>
  <si>
    <t>OVR01302</t>
  </si>
  <si>
    <t>OVR01311</t>
  </si>
  <si>
    <t>CESSPCT135</t>
  </si>
  <si>
    <t>CIUCSD167</t>
  </si>
  <si>
    <t>Orden TED/1476/2021, de 27 de diciembre, por la que se regulan las bases para la concesión de ayudas, en régimen de concurrencia competitiva, dirigidas a proyectos de infraestructuras ambientales, sociales y digitales en municipios de zonas afectadas por la transición energética en el marco del Plan de Recuperación, Transformación y Resiliencia, y se procede a la convocatoria de las mismas</t>
  </si>
  <si>
    <t>Orden CIN/1478/2021, de 27 de diciembre, por la que se aprueban las bases reguladoras de la concesión de las ayudas Ramón y Cajal y de las ayudas Juan de la Cierva-formación, del Plan Estatal de Investigación Científica, Técnica y de Innovación para el período 2021-2023, en el marco del Plan de Recuperación, Transformación y Resiliencia, y por la que se aprueba la convocatoria de tramitación anticipada correspondiente al año 2021</t>
  </si>
  <si>
    <t>La presente convocatoria tiene por objeto la aprobación para el año 2021 del procedimiento de concesión de las ayudas Ramón y Cajal y de las ayudas Juan de la Cierva-formación, del Programa Estatal para Desarrollar, Atraer y Retener Talento, del Plan Estatal de I+D+i 2021-2023, en régimen de concurrencia competitiva y aplicando los principios de publicidad y objetividad, en el marco del Plan de Recuperación, Transformación y Resiliencia</t>
  </si>
  <si>
    <t>Los organismos de investigación y de difusión siguientes:
a) Organismos públicos de investigación definidos en el artículo 47 de la Ley 14/2011, de 1 de junio.
b) Universidades públicas, sus institutos universitarios, y las universidades privadas con capacidad y actividad demostrada en I+D+i, de acuerdo con lo previsto en la Ley Orgánica 6/2001.
c) Entidades e instituciones sanitarias públicas y privadas vinculadas o concertadas con el Sistema Nacional de Salud, que desarrollen actividades de I+D+i.
d) Institutos de investigación sanitaria acreditados conforme a lo establecido en el Real Decreto 279/2016.
e) Centros Tecnológicos de ámbito estatal y Centros de Apoyo a la Innovación Tecnológica de ámbito estatal que estén inscritos en el registro de centros creado por el Real Decreto 2093/2008.
f) Otros centros públicos de I+D+i, con personalidad jurídica propia.
g) Centros privados de I+D+i, con personalidad jurídica propia.
Podrán ser entidades beneficiarias los centros de I+D a que se refiere la disposición adicional decimocuarta de la Ley 14/2011</t>
  </si>
  <si>
    <t>OVR01327</t>
  </si>
  <si>
    <t>OVR01328</t>
  </si>
  <si>
    <t>a)Los ayuntamientos de los municipios afectados por la transición energética que figuran en los Protocolos Generales de actuación para la elaboración de Convenios de Transición Justa acordados entre el Ministerio para la Transición Ecológica y el Reto Demográfico, las consejerías correspondientes de las comunidades autónomas y la Federación Española de Municipios y Provincias, y que figuran en el anexo II de esta orden. b) Las diputaciones provinciales o las comunidades autónomas uniprovinciales en el ejercicio de las competencias que les correspondan, cuando actúen en representación de una agrupación de municipios de los establecidos en la letra a) anterior, siempre y cuando la solicitud de ayuda se refiera a proyectos a ejecutar en beneficio de todos ellos. c) Los consorcios locales, mancomunidades, comarcas y agrupaciones de municipios que reúnan las condiciones establecidas en la letra a) anterior que se unan a los efectos de llevar a cabo una iniciativa conjunta, ya que en muchas ocasiones estas iniciativas conjuntas favorecen el cumplimiento de objetivos. Los ayuntamientos integrantes serán responsables solidariamente respecto del conjunto de las actividades subvencionadas a desarrollar por el consorcio, mancomunidad, comarca o agrupación local, incluyendo la obligación de justificar, el deber de reintegro, y las responsabilidades por infracciones. La agrupación, mancomunidad o consorcio no podrán disolverse hasta que hayan transcurrido los plazos de prescripción para el reintegro y las infracciones, en su caso, previstos en los artículos 39 y 65 de la Ley 38/2003, de 17 de noviembre</t>
  </si>
  <si>
    <t>- AYUNTAMIENTOS
- DIPUTACIONES PROVINCIALES
- RESTO DE ENTIDADES LOCALES</t>
  </si>
  <si>
    <t xml:space="preserve">- UNIVERSIDADES PÚBLICAS
- FUNDACIONES
- ENTIDADES PRIVADAS SIN ÁNIMO DE LUCRO (ong, tercer sector,..)
- GRANDES EMPRESAS
</t>
  </si>
  <si>
    <t>CIUCSD171</t>
  </si>
  <si>
    <t>Convocatoria para la concesión de subvenciones públicas para la ejecución de programas de formación de ámbito estatal, dirigidos prioritariamente a las personas ocupadas del ámbito sectorial del Turismo</t>
  </si>
  <si>
    <t>Orden CIN/1502/2021, de 27 de diciembre, por la que se aprueban las bases reguladoras de la concesión de ayudas públicas a proyectos de colaboración público-privada, del Programa Estatal para Impulsar la Investigación Científico-Técnica y su Transferencia, del Plan Estatal de Investigación Científica, Técnica y de Innovación 2021-2023, en el marco del Plan de Recuperación, Transformación y Resiliencia, y por la que se aprueba la convocatoria de tramitación anticipada correspondiente al año 2021</t>
  </si>
  <si>
    <t>Avanzar en la incorporación de conocimientos y resultados científico-técnicos que permitan la validación y el desarrollo precompetitivo de nuevas tecnológicas, productos y servicios, creando el contexto adecuado que estimule la generación de una masa crítica en I+D+i de carácter interdisciplinar para su aplicación, transferencia, búsqueda de soluciones y generación de resultados tanto en las trayectorias tecnológicas y de innovación de las empresas como en el mercado. Asimismo, con estos proyectos se pretende movilizar inversión privada, generar empleo y mejorar la balanza tecnológica del país, así como reforzar la capacidad de liderazgo internacional del Sistema Español de Ciencia Tecnología e Innovación y de sus agentes, contribuyendo a mejorar la competitividad del tejido empresarial</t>
  </si>
  <si>
    <t>a) Organismos públicos de investigación definidos en el artículo 47 de la Ley 14/2011, de 1 de junio.
b) Universidades públicas y sus institutos universitarios, de acuerdo con lo previsto en la Ley Orgánica 6/2001, de 21 de diciembre, de Universidades, que estén inscritas en el Registro de Universidades, Centros y Títulos, creado por el Real Decreto 1509/2008, de 12 de septiembre, por el que se regula el Registro de Universidades, Centros y Títulos.
c) Institutos de investigación sanitaria acreditados conforme a lo establecido en el Real Decreto 279/2016, de 24 de junio, sobre acreditación de institutos de investigación biomédica o sanitaria y normas complementarias.
d) Otros centros públicos de I+D+i, con personalidad jurídica propia, que en sus estatutos o en la normativa que los regule o en su objeto social tengan la I+D+i como actividad principal.
e) Centros Tecnológicos de ámbito estatal y Centros de Apoyo a la Innovación Tecnológica de ámbito estatal que estén inscritos en el registro de centros creado por el Real Decreto 2093/2008, de 19 de diciembre, por el que se regulan los Centros Tecnológicos y los Centros de Apoyo a la Innovación Tecnológica de ámbito estatal y se crea el Registro de tales Centros.
f) Universidades privadas con capacidad y actividad demostrada en I+D+i.
g) Centros privados de I+D+i, con personalidad jurídica propia y sin ánimo de lucro que tengan definida en sus estatutos o en la normativa que los regule o en su objeto social a la I+D+i como actividad principal.
h) Empresas, entendiendo como tales a toda sociedad mercantil, independientemente de su forma jurídica, que de forma habitual ejerza una actividad económica dirigida al mercado.
i) Asociaciones empresariales sectoriales</t>
  </si>
  <si>
    <t>- ORGANISMOS AUTÓNOMOS
- ENTIDADES DE DERECHO PÚBLICO
- UNIVERSIDADES PÚBLICAS
- GRANDES EMPRESAS
- PYMES
- AUTÓNOMOS
- RESTO DE ENTES DEL SECTOR PRIVADO</t>
  </si>
  <si>
    <t>OVR01344</t>
  </si>
  <si>
    <t>Extracto de la Orden CIN/1478/2021, de 27 de diciembre, por la que se aprueba la convocatoria 2021 de las ayudas Ramón y Cajal</t>
  </si>
  <si>
    <t>Extracto de la Orden CIN/1478/2021, de 27 de diciembre, por la que se aprueba la convocatoria 2021 de las ayudas Juan de la Cierva formación.</t>
  </si>
  <si>
    <t>Extracto de la Orden CIN/1502/2021, de 27 de diciembre, por la que se aprueba la convocatoria 2021 de ayudas a proyectos de colaboración público-privada</t>
  </si>
  <si>
    <t>CECD62</t>
  </si>
  <si>
    <t>Extracto de la Resolución de la Dirección General del Instituto de la Cinematografía y de las Artes Audiovisuales por la que se convocan ayudas correspondientes al año 2022 para laboratorios e incubadoras de creación y desarrollo de proyectos audiovisuales a celebrarse en 2022 y 2023</t>
  </si>
  <si>
    <t>Financiación de programas de formación de ámbito estatal destinados a la recualificación profesional de los trabajadores ocupados del ámbito sectorial del turismo, orientados a la adquisición y mejora de competencias profesionales relacionadas con los requerimientos de productividad y competitividad de las empresas, con las necesidades de adaptación a los cambios necesarios del sistema productivo y a las posibilidades de promoción profesional y desarrollo personal de los trabajadores, a fin de contribuir al relanzamiento y mejora de la competitividad de la industria turística tras el dramático impacto que la crisis desencadenada por la pandemia del COVID-19 ha ocasionado.</t>
  </si>
  <si>
    <t>Convocar, mediante régimen de concurrencia competitiva y con carácter plurianual ayudas para laboratorios e incubadoras de creación y desarrollo de proyectos audiovisuales que se celebren durante los años 2022 y 2023 en España</t>
  </si>
  <si>
    <t>a) las Comunidades Autónomas y los organismos y entidades de ellas
dependientes,
b) las entidades públicas que tengan la consideración de Corporaciones
Locales y los organismos y entidades de ellas dependientes,
c) las personas jurídicas con residencia legal o establecimiento en España en
el momento de la percepción efectiva de la ayuda.</t>
  </si>
  <si>
    <t>- CONSELLERIAS
- UNIVERSIDADES PÚBLICAS
- ORGANISMOS AUTÓNOMOS
- ENTIDADES DE DERECHO PÚBLICO
- SOCIEDADES MERCANTILES
- FUNDACIONES
- CONSORCIOS
- AYUNTAMIENTOS
- CABILDOS Y CONSEJOS INSULARES
- MANCOMUNIDADES
- ÁREAS METROPOLITANAS
- COMARCAS
- ORGANISMOS AUTÓNOMOS Y ENTIDADES PÚBLICAS VINCULADAS A LAS EELL
- AGRUPACIONES DE ENTIDADES LOCALES
- GRANDES EMPRESAS
- PYMES
- AUTÓNOMOS
- RESTO DE ENTES DEL SECTOR PRIVADO</t>
  </si>
  <si>
    <t>Orden CUL/2912/2010, de 10 de noviembre, por la que se establecen las bases reguladoras para la concesión de subvenciones públicas en régimen de concurrencia competitiva del Ministerio de Cultura y de sus organismos públicos</t>
  </si>
  <si>
    <t>OVR01348</t>
  </si>
  <si>
    <t>se generen nuevos conocimientos científicos, basados en evidencias, que supongan un avance significativo de la frontera de conocimiento actual en el ámbito turístico, mediante una investigación de calidad orientada a la búsqueda de soluciones a los principales retos medioambientales, económicos y tecnológicos a los que se enfrentan los destinos turísticos en España, para mejorar su capacidad competitiva y resiliencia a largo plazo</t>
  </si>
  <si>
    <t>Podrán tener la condición de beneficiarios los organismos de investigación y de difusión de conocimientos que cumplan con los requisitos del artículo 13.2 y 13.3 de la Ley 38/2003, de 17 de noviembre, ya sea de forma individual o en agrupaciones previstas en el artículo 11 de la Ley 38/2003, de 17 de noviembre, General de Subvenciones</t>
  </si>
  <si>
    <t>OVR01364</t>
  </si>
  <si>
    <t>Orden ICT/1521/2021, de 30 de diciembre, por la que se aprueban las bases reguladoras para el programa de ayudas a organismos de investigación y de difusión de conocimientos para proyectos de I+D para dar respuesta a los retos de los destinos turísticos, y se aprueba la convocatoria correspondiente al ejercicio 2021, en el marco del Plan de Recuperación, Transformación y Resiliencia</t>
  </si>
  <si>
    <t>2022: 80.000.000 €
2023: 40.000.000 €</t>
  </si>
  <si>
    <t>2022: 79.000.000 €
2023: 39.000.000 €</t>
  </si>
  <si>
    <t>2022: 58.709.680 €
2023: 12.419.350 €</t>
  </si>
  <si>
    <t>2022: 96.250.000 €
2023: 16.500.000 €</t>
  </si>
  <si>
    <t>2022: 145.500.000 €
2021: 150.570.000 €</t>
  </si>
  <si>
    <t>2022: 175.000.000 €
2023: 175.000.000 €
2024: 25.000.000 €</t>
  </si>
  <si>
    <t>2022: 70.000.000 €
2023: 70.000.000 €
2024: 0 €</t>
  </si>
  <si>
    <t>2021: 24.000.000 €
2022: 16.000.000 €</t>
  </si>
  <si>
    <t>Orden ICT/1519/2021, de 30 de diciembre, por la que se aprueban las bases reguladoras de ayudas para proyectos de digitalización de «última milla» en empresas del sector turístico y se procede a su convocatoria correspondiente al año 2021, en el marco del Plan de Recuperación, Transformación y Resiliencia.</t>
  </si>
  <si>
    <t>se pretende movilizar aquellos proyectos singulares y transformadores que cubran procesos y productos fácilmente escalables y replicables con una clara orientación al usuario final y que contengan, entre otros, mejoras en la digitalización e inteligencia aplicados a la gestión, promoción, puesta en valor y difusión para destinos y sector turístico.</t>
  </si>
  <si>
    <t>Las empresas del sector turístico definidas en el artículo 3 siempre que estén válidamente constituidas, tengan personalidad jurídica propia y domicilio fiscal en España.
Empresas cuya actividad les permita constituirse en socios tecnológicos y con experiencia demostrable en el ámbito turístico.
Podrán ser beneficiarias en los términos que establezcan las correspondientes convocatorias y siempre que cumplan con los requisitos exigidos, las asociaciones profesionales y empresariales, incluyendo federaciones, confederaciones y uniones de éstas, legalmente constituidas y dadas de alta en el Registro Correspondiente de Asociaciones y cuyo objeto social y actividad tenga relación directa con el sector turístico.</t>
  </si>
  <si>
    <t>OVR01370</t>
  </si>
  <si>
    <t xml:space="preserve">Orden ICT/1524/2021, de 30 de diciembre, por la que se establecen las bases reguladoras de las ayudas para el Programa «Experiencias Turismo España» y se aprueba su convocatoria para el ejercicio 2021, en el marco del Plan de Recuperación, Transformación </t>
  </si>
  <si>
    <t>Aprobar las bases reguladoras de ayudas, destinadas a impulsar proyectos de redes de actores que desarrollen experiencias turísticas sostenibles, digitales, integradoras y competitivas en España, de conformidad con lo previsto en el apartado segundo de este artículo, así como aprobar la convocatoria de ayudas para el año 2021.</t>
  </si>
  <si>
    <t>- Asociaciones o Federaciones legalmente inscritas en el Registro Nacional de Asociaciones regulado en el Real Decreto 949/2015, de 23 de octubre, por el que se aprueba el Reglamento del Registro Nacional de Asociaciones o equivalente en las Comunidades Autónomas. 
-Fundaciones, legalmente inscritas en los Registros correspondientes.
- Agrupaciones de interés económico, reguladas por la ley 12/1991 y legalmente inscritas en el Registro Mercantil que les corresponda. 
- Empresas turísticas o pymes, establecidas en cualquier comunidad autónoma, siempre que se encuentren inscritos en el Registro de Turismo de la Comunidad Autónoma en donde tenga su domicilio fiscal y estén en activo en la fecha de solicitud</t>
  </si>
  <si>
    <t>OVR01375</t>
  </si>
  <si>
    <t>- GRANDES EMPRESAS
- PYMES
- FUNDACIONES
- RESTO DE ENTES DEL SECTOR PRIVADO</t>
  </si>
  <si>
    <t>Orden ICT/1527/2021, de 30 de diciembre, por la que se aprueban las bases reguladoras para el Programa de ayudas para la transformación digital y modernización de las entidades locales que forman parte de la Red de Destinos Turísticos Inteligentes, y se procede a su convocatoria correspondiente al ejercicio 2021, en el marco del Plan de Recuperación, Transformación y Resiliencia.</t>
  </si>
  <si>
    <t>Podrán acogerse a las ayudas establecidas en esta orden las siguientes entidades locales que ya formen parte de la Red DTI como miembros titulares o que hayan solicitado su adhesión a la citada Red DTI en el momento de solicitar estas ayudas, cumplimentando el modelo incluido como anexo I (Solicitud de adhesión a la Red):
a) Los municipios, representados por sus respectivos ayuntamientos, y las provincias e islas a través de las diputaciones provinciales y forales, los cabildos y consejos insulares, con independencia de su tamaño y población.
b) Las Comarcas o mancomunidades u otras entidades locales de base agrupacional previstas en la Ley 7/1985, de 2 de abril, Reguladora de las Bases del Régimen Local.
c) Las agrupaciones de entidades locales que estén constituidas conforme al artículo 11.3 de la Ley General de Subvenciones y en el artículo 67 del Real Decreto-ley 36/2020, de 30 de diciembre.</t>
  </si>
  <si>
    <t>financiar el desarrollo, por parte de entidades locales pertenecientes a la Red DTI, de planes y proyectos de contenido tecnológico e innovador.</t>
  </si>
  <si>
    <t>- AYUNYAMIENTOS
- DIPUTACIONES PROVINCIALES
- CABLDOS Y CONSEJOS INSULARES
- MANCOMUNIDADES
- COMARCAS
- AGRUPACIONES DE ENTIDADES LOCALES</t>
  </si>
  <si>
    <t>OVR01371</t>
  </si>
  <si>
    <t>Orden ICT/1528/2021, de 30 de diciembre, por la que se aprueban las bases reguladoras de la concesión de ayudas para la transformación digital y modernización de las entidades locales que forman parte del Camino de Santiago, integradas en la Red de Destin</t>
  </si>
  <si>
    <t>aprobación de las bases reguladoras de la concesión de ayudas, en régimen de concurrencia competitiva, para proyectos que permitan avanzar en la transformación y modernización de las entidades locales que forman parte del Camino de Santiago hacia un modelo de destino turístico inteligente basado en la sostenibilidad medioambiental, socioeconómica y territorial,, en el marco de del Plan de Recuperación, Transformación y Resiliencia del Gobierno de España (en adelante, Plan de Recuperación) y con el Plan Turístico Nacional Xacobeo 2021-2022, así como la convocatoria correspondiente a 2021.</t>
  </si>
  <si>
    <t>- AGRUPACIONES DE ENTIDADES LOCALES</t>
  </si>
  <si>
    <t>Podrán ser beneficiarias de las ayudas reguladas en esta orden las agrupaciones de entidades locales que se ajusten al régimen previsto en el artículo 67 del Real Decreto-ley 36/2020, de 30 de diciembre, por el que se aprueban medidas urgentes para la modernización de la Administración Pública y para la ejecución del Plan de Recuperación, Transformación y Resiliencia, y al artículo 11.3 de la Ley 38/2003, de 17 de noviembre, que estén ubicadas en el ámbito territorial determinado en el artículo 3, y estén compuestas por el número mínimo y máximo de participantes previstos en el apartado siguiente.</t>
  </si>
  <si>
    <t>OVR01385</t>
  </si>
  <si>
    <t>Podrán obtener la condición de beneficiarios cualesquiera personas jurídicas, públicas o privadas, legal y válidamente constituidas, que tengan su domicilio fiscal en España, y que conformen una comunidad energética según lo establecido en el artículo 2.1 de la Orden TED/1446/2021, de 22 de diciembre.</t>
  </si>
  <si>
    <t xml:space="preserve">Orden TED/1446/2021, de 22 de diciembre, por la que se aprueban las bases reguladoras para la concesión de ayudas del programa de incentivos a proyectos piloto singulares de comunidades energéticas (Programa CE Implementa), en el marco del Plan de Recuperación, Transformación y Resiliencia.
</t>
  </si>
  <si>
    <t>COMUNIDADES ENERGÉTICAS</t>
  </si>
  <si>
    <t xml:space="preserve"> Impulso de las comunidades energéticas, incluyen ambos conceptos; considerando que estas entidades promoverán proyectos de implantación de fuentes de energía renovable, en muchos casos vinculados a actuaciones de movilidad sostenible, gestión de la demanda, almacenamiento, agregación y otros sistemas de mejora de la gestión de los sistemas energéticos, tanto térmicos como eléctricos.</t>
  </si>
  <si>
    <t xml:space="preserve">Extracto de la Resolución de 12 de enero de 2022, de la Dirección General de E.P.E. Instituto para la Diversificación y Ahorro de la Energía (IDAE), M.P., por la que se establece la Primera Convocatoria del Programa de incentivos a Proyectos piloto singulares de Comunidades Energéticas (PROGRAMA CE IMPLEMENTA), en el marco del Plan de Recuperación, Transformación y Resiliencia.
</t>
  </si>
  <si>
    <t>Extracto de la Resolución de 12 de enero de 2022, de la Dirección General de E.P.E Instituto para la Diversificación y Ahorro de la Energía (IDAE), M.P., por la que se establece la Segunda Convocatoria del Programa de incentivos a Proyectos piloto singulares de Comunidades Energéticas (PROGRAMA CE IMPLEMENTA), en el marco del Plan de
Recuperación, Transformación y Resiliencia.</t>
  </si>
  <si>
    <t>OVR01306</t>
  </si>
  <si>
    <t>OVR01399</t>
  </si>
  <si>
    <t>Concesión de ayudas, en régimen de concurrencia competitiva, a proyectos de electrificación de flotas de vehículos ligeros, según definición incluida en el apartado 3 del artículo 2 de las bases reguladoras del Programa MOVES FLOTAS.</t>
  </si>
  <si>
    <t xml:space="preserve">- Grandes empresas 
- Pymes
- Consellerias
- Universidades Públicas
- Organismos autónomos
- Entidades de Derecho Público
- Sociedades Mercantiles
- Fundaciones
- Consorcios
- Ayuntamiento
- Diputaciones Provinciales
- Cabildos y Consejos Insulares
- Mancomunidades
- Áreas metropolitanas
- Comarcas
- Organismos autónomos y entidades públicas vinculadas a las EELL
- Agrupaciones de entidades locales
</t>
  </si>
  <si>
    <t>a. Todo tipo de empresas con personalidad jurídica propia (Micro, Pequeña,Mediana y Gran Empresa).
b. El sector publico institucional, a que se refiere el artículo 2.2 de la Ley 40/2015 de 1 de octubre, de Régimen Jurídico del Sector Público.</t>
  </si>
  <si>
    <t>OVR01290</t>
  </si>
  <si>
    <t xml:space="preserve">Orden TED/1427/2021, de 17 de diciembre, por la que se aprueban las bases reguladoras del programa de incentivos a proyectos de electrificación de flotas de vehículos ligeros (Programa MOVES FLOTAS), en el marco del Plan de Recuperación, Transformación y </t>
  </si>
  <si>
    <t xml:space="preserve">Extracto de la Resolución de 12 de enero de 2022, de la Dirección General de E.P.E. Instituto para la Diversificación y Ahorro de la Energía (IDAE), M.P. por la que se establece la convocatoria del programa de incentivos a proyectos de electrificación de flotas de vehículos ligeros (MOVES FLOTAS)
</t>
  </si>
  <si>
    <t>Extracto de la Disposición Adicional Única del Real Decreto 1155/2021, de 28 de diciembre, por el que se establecen las bases reguladoras de las subvenciones a agrupaciones de entidades que realicen proyectos en materia de crecimiento azul en el sector pesquero y de la acuicultura, y se convocan para 2022 y 2023.</t>
  </si>
  <si>
    <t>Se convocan, para los años 2022 y 2023, las ayudas a los proyectos en materia de crecimiento azul en el sector pesquero y de la acuicultura, en el marco de lo establecido por el Real Decreto-ley 36/2020, de 30 de diciembre, por el que se aprueban medidas urgentes para la modernización de la Administración Pública y para la ejecución del Plan de Recuperación, Transformación y Resiliencia.</t>
  </si>
  <si>
    <t>Grandes empresas
Pymes
Autónomos
Entidades privadas sin ánimo de lucro (ong, tercer sector,..)
Resto de entes del sector privado
Ayuntamiento
Diputaciones Provinciales
Cabildos y Consejos Insulares
Mancomunidades
Áreas metropolitanas
Comarcas
Organismos autónomos y entidades públicas vinculadas a las EELL
Agrupaciones de entidades locales
Consellerias
Universidades Públicas
Organismos autónomos
Entidades de Derecho Público
Sociedades Mercantiles
Fundaciones
Consorcios</t>
  </si>
  <si>
    <t>Entidades públicas o privadas que tengan en vigor un protocolo general de actuación en materia de crecimiento azul con la Secretaría General de Pesca, que se recogen en el anexo I del Real Decreto 1155/2021, de 28 de diciembre, por el que se establecen las bases reguladoras de las subvenciones a agrupaciones de entidades que realicen proyectos en materia de crecimiento azul en el sector pesquero y de la acuicultura, y se convocan para 2022 y 2023.
Cualquier entidad pública o privada de ámbito nacional relacionada con el sector de la pesca y la acuicultura, incluyendo la transformación y comercialización de los productos. A estos efectos, se consideran entidades relacionadas los operadores definidos en el Reglamento 1380/2013 de 11 de diciembre de 2013, sobre la política pesquera común, por el que se modifican los Reglamentos (CE) n.º 1954/2003 y (CE) n.º 1224/2009 del Consejo, y se derogan los Reglamentos (CE) n.° 2371/2002 y (CE) n.º 639/2004 del Consejo y la Decisión 2004/585/CE del Consejo, así como las entidades asociativas reconocidas del sector, los organismos de investigación y universidades y las empresas tecnológicas que dispongan de desarrollos I+D+i aplicables a alguno de los operadores
anteriormente definidos.</t>
  </si>
  <si>
    <t>Real Decreto 1155/2021, de 28 de diciembre, por el que se establecen las bases reguladoras de las subvenciones a agrupaciones de entidades que realicen proyectos en materia de crecimiento azul en el sector pesquero y de la acuicultura, y se convocan para 2022 y 2023.</t>
  </si>
  <si>
    <t>2022: 1.000.000 €
2023: 1.000.000 €</t>
  </si>
  <si>
    <t>OVR01398</t>
  </si>
  <si>
    <t>Orden CUD/25/2022, de 20 de enero, por la que se corrigen errores en la Orden CUD/1448/2021, de 23 de diciembre, por la que se establecen las bases reguladoras para la concesión de ayudas públicas para modernización de las estructuras de gestión artística</t>
  </si>
  <si>
    <t>Extracto de la Resolución de 7 de febrero de 2022, de la Dirección del Instituto de Salud Carlos III, O.A., M.P., por la que se aprueba la convocatoria correspondiente al año 2022 de concesión de subvenciones de la Acción Estratégica en Salud 2021-2023, en el marco del Plan de Recuperación, Transformación y Resiliencia</t>
  </si>
  <si>
    <t>OVR01426</t>
  </si>
  <si>
    <t>-PERSONAS FÍSICAS
-GRANDES EMPRESAS
-PYMES
-AUTÓNOMOS
-ENTIDADES PRIVADAS SIN ÁNIMO DE LUCRO
-RESTO DE ENTES DEL SECTOR PRIVADO
-UNIVERSIDADES PÚBLICAS
-CONSELLERIAS
-ORGANISMOS AUTÓNOMOS
-ENTIDADES DE DERECHO PÚBLICO
-SOCIEDADES MERCANTILES
-FUNDACIONES
-CONSORCIOS</t>
  </si>
  <si>
    <t>a) Las personas físicas que estén en posesión de alguna de las siguientes titulaciones: título de licenciatura, ingeniería, grado, ingeniería técnica o diplomatura, preferentemente en Ciencias de la Salud, Económicas, Derecho y Biblioteconomía y Documentación.
b) Las entidades que tengan personalidad jurídica propia, estén válidamente constituidas y tengan residencia fiscal o un establecimiento permanente en España y que desarrollen actividades de I+D+I en Biomedicina o en Ciencias y Tecnologías de la Salud, conforme a una de las siguientes tipologías de centros:
1.º Los institutos de investigación sanitaria acreditados por orden ministerial.
2.º Las entidades e instituciones sanitarias públicas con actividad clínico asistencial: hospitales, centros de atención primaria, otros centros asistenciales distintos de los anteriores con licencia de actividad sanitaria expedida por la autoridad competente.
3.º Las entidades e instituciones sanitarias públicas sin licencia de actividad sanitaria, pero con actividad de I+D+I demostrable en el área de conocimiento de Salud Pública.
4.º Las entidades e instituciones sanitarias privadas, con licencia de actividad sanitaria, vinculadas o concertadas al SNS, que cumplan con las condiciones recogidas en la ley 14/1986, de 25 de abril, General de Sanidad, Título III, artículo 67, que regula la vinculación a la red pública de hospitales del sector privado.
5.º Los OPI definidos en el artículo 47 de la Ley 14/2011, de 1 de junio, de acuerdo con lo previsto en el Real Decreto 202/2021, de 30 de marzo por el que se reorganizan determinados organismos públicos de investigación de la Administración General del Estado y se modifica el Real Decreto 1730/2007, de 21 de diciembre, por el que se crea la Agencia Estatal Consejo Superior de Investigaciones Científicas y se aprueba su Estatuto, y el Real Decreto 404/2020,
de 25 de febrero, por el que se desarrolla la estructura orgánica básica del Ministerio de Ciencia e Innovación.
6.º Las universidades públicas y las universidades privadas con capacidad y actividad demostrada en I+D, de acuerdo con lo previsto en la vigente Ley orgánica 6/2001, de 21 de diciembre, de Universidades.
7.º Otros centros públicos de I+D, de investigación y de difusión de conocimientos y de infraestructuras de investigación, con personalidad jurídica propia, diferentes de los OPI, vinculados o dependientes de la Administración General del Estado o del resto de las Administraciones públicas y sus organismos, cualquiera que sea su forma jurídica, siempre que en sus Estatutos, en la normativa que los regule, o en su objeto social, tengan definida entre sus actividades la I+D+I en Biomedicina o en Ciencias y Tecnologías de la Salud.
8º. Las entidades públicas y privadas sin ánimo de lucro que realicen y/o gestionen actividades de I+D, generen conocimiento científico o tecnológico o faciliten su aplicación y transferencia.
9º. Los consorcios públicos y los consorcios públicos estatales con actividad en I+D+I en Biomedicina o en Ciencias y Tecnologías de la Salud.
10º. Otras unidades de la Administración sanitaria.</t>
  </si>
  <si>
    <t>Orden CIN/1412/2021, de 10 de diciembre, por la que se aprueban las bases reguladoras para la concesión de ayudas en el marco de la Acción Estratégica en Salud del Plan Estatal de Investigación Científica, Técnica y de Innovación para el período 2021-2023, y en el marco del Plan de Recuperación, Transformación y Resiliencia</t>
  </si>
  <si>
    <r>
      <t xml:space="preserve">- Formación de Doctores en el campo de la Biomedicina y las Ciencias de la Salud, de Especialistas en Ciencias de la Salud con Formación Sanitaria Especializada en Investigación Biomédica, Clínica y Traslacional y de personal técnico y de gestores de I+D+I en el campo de la Investigación Biomédica.
- Contratación de Doctores y la incorporación a los centros asistenciales del SNS de personal facultativo con experiencia Investigadora, de Especialistas con Formación Sanitaria Especializada, titulados universitarios y otro personal técnico de apoyo a la Investigación en el SNS, incluidas las actividades de gestión de I+D+I en Biomedicina y Ciencias de la Salud.
- Movilidad de los Investigadores.
</t>
    </r>
    <r>
      <rPr>
        <b/>
        <sz val="11"/>
        <color theme="1"/>
        <rFont val="Calibri"/>
        <family val="2"/>
        <scheme val="minor"/>
      </rPr>
      <t>Contratos PFIS y Contratos i-PFIS</t>
    </r>
  </si>
  <si>
    <r>
      <t xml:space="preserve">- Formación de Doctores en el campo de la Biomedicina y las Ciencias de la Salud, de Especialistas en Ciencias de la Salud con Formación Sanitaria Especializada en Investigación Biomédica, Clínica y Traslacional y de personal técnico y de gestores de I+D+I en el campo de la Investigación Biomédica.
- Contratación de Doctores y la incorporación a los centros asistenciales del SNS de personal facultativo con experiencia Investigadora, de Especialistas con Formación Sanitaria Especializada, titulados universitarios y otro personal técnico de apoyo a la Investigación en el SNS, incluidas las actividades de gestión de I+D+I en Biomedicina y Ciencias de la Salud.
- Movilidad de los Investigadores.
</t>
    </r>
    <r>
      <rPr>
        <b/>
        <sz val="11"/>
        <color theme="1"/>
        <rFont val="Calibri"/>
        <family val="2"/>
        <scheme val="minor"/>
      </rPr>
      <t xml:space="preserve">
Contratos Río Hortega y Contratos Sara Borrell</t>
    </r>
  </si>
  <si>
    <r>
      <t xml:space="preserve">- Formación de Doctores en el campo de la Biomedicina y las Ciencias de la Salud, de Especialistas en Ciencias de la Salud con Formación Sanitaria Especializada en Investigación Biomédica, Clínica y Traslacional y de personal técnico y de gestores de I+D+I en el campo de la Investigación Biomédica.
- Contratación de Doctores y la incorporación a los centros asistenciales del SNS de personal facultativo con experiencia Investigadora, de Especialistas con Formación Sanitaria Especializada, titulados universitarios y otro personal técnico de apoyo a la Investigación en el SNS, incluidas las actividades de gestión de I+D+I en Biomedicina y Ciencias de la Salud.
- Movilidad de los Investigadores.
</t>
    </r>
    <r>
      <rPr>
        <b/>
        <sz val="11"/>
        <color theme="1"/>
        <rFont val="Calibri"/>
        <family val="2"/>
        <scheme val="minor"/>
      </rPr>
      <t>Contratos Miguel Servet, Contratos Miguel Servet tipo II, Contratos Juan Rodés y Contratos para la intensificación de la actividad investigadora en el Sistema Nacional de Salud</t>
    </r>
  </si>
  <si>
    <r>
      <t xml:space="preserve">- Formación de Doctores en el campo de la Biomedicina y las Ciencias de la Salud, de Especialistas en Ciencias de la Salud con Formación Sanitaria Especializada en Investigación Biomédica, Clínica y Traslacional y de personal técnico y de gestores de I+D+I en el campo de la Investigación Biomédica.
- Contratación de Doctores y la incorporación a los centros asistenciales del SNS de personal facultativo con experiencia Investigadora, de Especialistas con Formación Sanitaria Especializada, titulados universitarios y otro personal técnico de apoyo a la Investigación en el SNS, incluidas las actividades de gestión de I+D+I en Biomedicina y Ciencias de la Salud.
- Movilidad de los Investigadores.
</t>
    </r>
    <r>
      <rPr>
        <b/>
        <sz val="11"/>
        <color theme="1"/>
        <rFont val="Calibri"/>
        <family val="2"/>
        <scheme val="minor"/>
      </rPr>
      <t xml:space="preserve">Ayudas de formación en gestión de la investigación en salud (FGIN), Contratos de gestión en investigación en salud en los IIS, Contratos de personal técnico bioinformático de apoyo a la investigación en los IIS, Ayudas para la movilidad del personal investigador (Modalidad M-BAE) y Ayudas para la movilidad del personal investigador (Modalidad M-AES)
</t>
    </r>
  </si>
  <si>
    <r>
      <t xml:space="preserve">- Desarrollo de proyectos de I+D+I en Salud que favorezcan la transferencia de conocimiento al SNS, proyectos de carácter aplicado para incrementar el grado de madurez de su desarrollo tecnológico y proyectos para fomentar la investigación clínica independiente.
- La incorporación de nuevos grupos de investigación al Consorcio CIBER
</t>
    </r>
    <r>
      <rPr>
        <b/>
        <sz val="11"/>
        <color theme="1"/>
        <rFont val="Calibri"/>
        <family val="2"/>
        <scheme val="minor"/>
      </rPr>
      <t xml:space="preserve">
Proyectos de desarrollo tecnológico en salud</t>
    </r>
  </si>
  <si>
    <r>
      <t xml:space="preserve">- Desarrollo de proyectos de I+D+I en Salud que favorezcan la transferencia de conocimiento al SNS, proyectos de carácter aplicado para incrementar el grado de madurez de su desarrollo tecnológico y proyectos para fomentar la investigación clínica independiente.
- La incorporación de nuevos grupos de investigación al Consorcio CIBER
</t>
    </r>
    <r>
      <rPr>
        <b/>
        <sz val="11"/>
        <color theme="1"/>
        <rFont val="Calibri"/>
        <family val="2"/>
        <scheme val="minor"/>
      </rPr>
      <t>Proyectos de Investigación Clínica Independiente y Incorporación de nuevos grupos al CIBER</t>
    </r>
  </si>
  <si>
    <r>
      <t xml:space="preserve">- Desarrollo de proyectos de I+D+I en Salud que favorezcan la transferencia de conocimiento al SNS, proyectos de carácter aplicado para incrementar el grado de madurez de su desarrollo tecnológico y proyectos para fomentar la investigación clínica independiente.
- La incorporación de nuevos grupos de investigación al Consorcio CIBER
</t>
    </r>
    <r>
      <rPr>
        <b/>
        <sz val="11"/>
        <color theme="1"/>
        <rFont val="Calibri"/>
        <family val="2"/>
        <scheme val="minor"/>
      </rPr>
      <t>Proyectos de colaboración internacional</t>
    </r>
  </si>
  <si>
    <t>Extracto de la Orden de 30 de diciembre de 2021 por la que se convocan subvenciones para el Programa "Experiencias Turismo España" para el ejercicio y convocatoria de 2021</t>
  </si>
  <si>
    <t>Extracto de la Resolución de 14 de febrero de la Presidencia del Consejo Superior de Deportes, por la que se convocan ayudas a clubes y SAD participantes en la máxima categoría femenina de fútbol para acometer las mejoras estructurales necesarias para la competición, concargo a los fondos europeos del Plan de Recuperación, Transformacióny Resiliencia.</t>
  </si>
  <si>
    <t>Ayudas destinadas a la inversión para la construcción, adaptación y mantenimiento de las infraestructuras necesarias para la participación en la competición de la máxima categoría femenina de fútbol</t>
  </si>
  <si>
    <t>Orden CUD/53/2022, de 24 de enero, por la que se establecen las bases reguladoras para la concesión de subvenciones y ayudas del Consejo Superior de Deportes a clubes y sociedades anónimas deportivas participantes en la competición de máxima categoría femenina de fútbol para acometer las mejoras estructurales necesarias para la competición, financiadas en el marco del Plan de Recuperación, Transformación y Resiliencia</t>
  </si>
  <si>
    <t>OVR01420</t>
  </si>
  <si>
    <t>Clubes y Sociedades Anónimas Deportivas participantes en la máxima categoría femenina de fútbol</t>
  </si>
  <si>
    <t>a) Las empresas con personalidad jurídica propia (micro, pequeña, mediana y gran empresa), incluidas asociaciones empresariales.
b) Consorcios o agrupaciones empresariales de personas físicas o jurídicas, públicas o privadas, con o sin personalidad jurídica propia. El consorcio o la agrupación empresarial deberá contar con al menos una PYME participante en la solicitud de la ayuda.
c) El sector público institucional de cualquier Administración pública, al que se refiere el artículo 2.2 de la Ley 40/2015, de 1 de octubre, de Régimen Jurídico del Sector Público, así como las entidades de derecho privado vinculadas o dependientes de las Administraciones Públicas y las Universidades Públicas y sus centros adscritos con personalidad jurídica propia.
d) Centros tecnológicos de ámbito estatal, así como centros de apoyo a la innovación tecnológica de ámbito estatal, válidamente en el registro de centros regulado por el Real Decreto 2093/2008, de 19 de diciembre.</t>
  </si>
  <si>
    <t>- GRANDES EMPRESAS
-PYMES
- CONSORCIOS
- RESTO DE ENTES DEL SECTOR PRIVADO
- CONSELLERIAS
- UNIVERSIDADES PÚBLICAS
- ORGANISMOS AUTÓNOMOS
- ENTIDADES DE DERECHO PÚBLICO
- SOCIEDADES MERCANTILES
- FUNDACIONES
- AYUNTAMIENTOS
- DIPUTACIONES PROVINCIALES
- CABILDOS Y CONSEJOS INSULARES
- MANCOMUNIDADES
- ÁREAS METROPOLITANAS
- COMARCAS
- ORGANISMOS AUTÓNOMOS Y ENTIDADES PÚBLICAS VINCULADAS A LAS EELL
- AGRUPACIONES DE ENTIDADES LOCALES</t>
  </si>
  <si>
    <t xml:space="preserve">Orden TED/1444/2021, de 22 de diciembre, por la que se aprueban las bases reguladoras para la concesión de ayudas correspondientes al programa de incentivos a la cadena de valor innovadora y de conocimiento del hidrógeno renovable en el marco del Plan de Recuperación, Transformación y Resiliencia.
</t>
  </si>
  <si>
    <t>OVR01303</t>
  </si>
  <si>
    <t>OVR01472</t>
  </si>
  <si>
    <t>OVR01473</t>
  </si>
  <si>
    <t>OVR01474</t>
  </si>
  <si>
    <t>Extracto de la Resolución de 18 de febrero de 2022, del Consejo de Administración de E.P.E. Instituto para la Diversificación y Ahorro de la Energía (IDAE), M.P. por la que se aprueba la primera convocatoria correspondiente al "programa de incentivos 1: capacidades, avances tecnológicos e implantación de líneas de ensayo y/o fabricación"
incluido en los programas de incentivos a la cadena de valor innovadora y de conocimiento del hidrógeno renovable en el Marco del PRTR.</t>
  </si>
  <si>
    <t>"programa de incentivos 1: capacidades, avances tecnológicos e implantación de líneas de ensayo y/o fabricación"</t>
  </si>
  <si>
    <t>"programa de incentivos 2: diseño, demostración y validación de movilidad propulsada por hidrógeno"</t>
  </si>
  <si>
    <t>Extracto de la Resolución de 18 de febrero de 2022, del Consejo de Administración de E.P.E. Instituto para la Diversificación y Ahorro de la Energía (IDAE), M.P. por la que se aprueba la primera convocatoria correspondiente al "programa de incentivos 2: diseño, demostración y validación de movilidad propulsada por hidrógeno" incluido en los
programas de incentivos a la cadena de valor innovadora y de conocimiento del hidrógeno renovable en el Marco del PRTR.</t>
  </si>
  <si>
    <t>Extracto de la Resolución de 18 de febrero de 2022, del Consejo de Administración de E.P.E. Instituto para la Diversificación y Ahorro de la Energía (IDAE), M.P. por la que se aprueba la primera convocatoria correspondiente al "programa de incentivos 3: grandes demostradores de electrólisis y proyectos innovadores de producción de hidrógeno
renovable" incluido en el marco de los programas de incentivos a la cadena de valor innovadora y de conocimiento del hidrógeno renovable.</t>
  </si>
  <si>
    <t>Extracto de la Resolución de 18 de febrero de 2022, del Consejo de Administración de E.P.E. Instituto para la Diversificación y Ahorro de la Energía (IDAE), M.P. por la que se aprueba la primera convocatoria correspondiente al "programa de incentivos 4: retos de investigación básica-fundamental, pilotos innovadores y la formación en tecnologías habilitadoras clave dentro de los programas de incentivos a la cadena de valor innovadora y de conocimiento del hidrógeno renovable.</t>
  </si>
  <si>
    <t>"programa de incentivos 4: retos de investigación básica-fundamental, pilotos innovadores y la formación en tecnologías habilitadoras clave"</t>
  </si>
  <si>
    <t>"programa de incentivos 3: grandes demostradores de electrólisis y proyectos innovadores de producción de hidrógeno renovable"</t>
  </si>
  <si>
    <t>Extracto de la Resolución de 18 de febrero de 2022, del Consejo de Administración de E.P.E. Instituto para la Diversificación y Ahorro de la Energía (IDAE), M.P. por la que se aprueba la primera convocatoria de ayudas para proyectos innovadores de I+D de almacenamiento energético en el marco del Plan de Recuperación, Transformación y Resiliencia.</t>
  </si>
  <si>
    <t>Primera convocatoria de ayudas para proyectos innovadores de I+D de almacenamiento energético.</t>
  </si>
  <si>
    <t>- Universidades Públicas
- Organismos autónomos
- Entidades de Derecho Público
- Sociedades Mercantiles
- Fundaciones
- Consorcios
- Organismos autónomos y entidades públicas vinculadas a las EELL
- Grandes empresas
- Pymes
- Entidades privadas sin ánimo de lucro (ong, tercer sector,..)
- Resto de entes del sector privado</t>
  </si>
  <si>
    <t xml:space="preserve">a) Organismos públicos de investigación definidos en el artículo 47 de la Ley 14/2011, de 1 de junio, de la Ciencia, la Tecnología y la Innovación.
b) Universidades públicas, sus institutos universitarios, y las universidades privadas con capacidad y actividad demostrada en I+D+i, de acuerdo con lo previsto en la Ley Orgánica 6/2001, de 21 de diciembre, de Universidades, que estén inscritas en el Registro de Universidades, Centros y Títulos, creado por el Real Decreto 1509/2008, de 12 de septiembre, por el que se regula el Registro de Universidades, Centros y Títulos.
c) Otros centros públicos de I+D: organismos públicos y centros con personalidad jurídica propia dependientes o vinculados a la Administración General del Estado, y los dependientes o vinculados a las administraciones públicas territoriales y sus organismos, o participados mayoritariamente por el sector público, cualquiera que sea su forma jurídica.
d) Entidades públicas y privadas sin ánimo de lucro que realicen y/o gestionen actividades de I+D, generen conocimiento científico o tecnológico, faciliten su aplicación y transferencia o proporcionen servicios de apoyo a la innovación a las empresas.
e) Empresas, tal como se definen en el Reglamento (UE) número 651/2014 de la Comisión, de 17 de junio.
f) Centros tecnológicos de ámbito estatal y centros de apoyo a la innovación tecnológica de ámbito estatal que estén inscritos en el registro de centros creado por el Real Decreto 2093/2008, de 19 de diciembre, por el que se regulan los Centros Tecnológicos y los Centros de Apoyo a la Innovación Tecnológica de ámbito estatal y se crea el Registro de tales centros.
g) Otros centros privados de I+D+i que tengan definida en sus estatutos la I+D+i como actividad principal.
h) Empresas Innovadoras de Base Tecnológica, según el artículo 56 de la Ley 2/2011, de 4 de marzo, de Economía Sostenible.
i) Otras organizaciones que presten apoyo a la transferencia tecnológica, o realicen difusión y divulgación tecnológica y científica.
</t>
  </si>
  <si>
    <t>Orden TED/1447/2021, de 22 de diciembre, por la que se aprueban las bases reguladoras para la concesión de ayudas para proyectos innovadores de I+D de almacenamiento energético en el marco del Plan de Recuperación, Transformación y Resiliencia.</t>
  </si>
  <si>
    <t>OVR01475</t>
  </si>
  <si>
    <t>a) Las empresas con personalidad jurídica propia (micro, pequeña, mediana y gran empresa) incluidas asociaciones empresariales. Se entenderá por micro, pequeña, mediana empresa (PYME) y gran empresa lo establecido al respecto por el Reglamento (UE) n.º 651/2014, de la Comisión, de 17 de junio de 2014.
b) Consorcios o Agrupaciones empresariales de personas físicas o jurídicas, públicas o privadas, con o sin personalidad jurídica propia. El consorcio o la agrupación empresarial deberá contar con al menos una PYME participante en la solicitud de la ayuda. En caso de no contar con personalidad jurídica propia, deberá cumplirse con lo establecido por el artículo 67 del Real Decreto-Ley 36/ 2020, de 30 de diciembre.
c) El sector público institucional de cualquier Administración pública, al que se refiere el artículo 2.2 de la Ley 40/2015, de 1 de octubre, de Régimen Jurídico del Sector Público, así como las entidades de derecho privado vinculadas o dependientes de las Administraciones Públicas y las Universidades Públicas y sus centros adscritos con personalidad jurídica propia. En el caso de los consorcios a que se refiere el Capítulo VI del Título II de la Ley 40/2015, de 1 de octubre, deberá acreditarse el cumplimiento de lo dispuesto por el artículo 68 del Real Decreto-Ley 36/2020, de 30 de diciembre.</t>
  </si>
  <si>
    <t>Orden TED/1445/2021, de 22 de diciembre, por la que se aprueban las bases reguladoras para la concesión de ayudas correspondientes al programa de incentivos a proyectos pioneros y singulares de hidrógeno renovable en el marco del Plan de Recuperación, Transformación y Resiliencia.</t>
  </si>
  <si>
    <t>Impulsar el desarrollo de actuaciones integrales de producción, distribución y uso del hidrógeno renovable, ubicados en territorio nacional que, además, puedan considerarse pioneras y singulares por contemplar la ejecución de una o varias de las acciones correspondientes a las áreas especificadas en el Anexo I de la convocatoria, todo ello al objeto de contribuir a los objetivos marcados para la Componente 9 «Hoja de ruta del hidrógeno renovable y su integración sectorial» del Plan de Recuperación, Transformación y Resiliencia</t>
  </si>
  <si>
    <t>Extracto de la Resolución de 27 de enero de 2022, del Consejo de Administración de E.P.E. Instituto para la Diversificación y Ahorro de la Energía (IDAE), M.P. por la que se establece la primera convocatoria del programa de incentivos a proyectos pioneros y singulares de hidrógeno renovable (Programa H2 PIONEROS) en el Marco del Plan
de Recuperación, Transformación y Resiliencia.</t>
  </si>
  <si>
    <t>OVR01304</t>
  </si>
  <si>
    <t>Extracto de la Resolución de 21 de febrero de 2022, de la Dirección General del Instituto de la Cinematografía y de las Artes Audiovisuales, por la que se convocan para el año 2022 ayudas selectivas para la producción de largometrajes sobre proyecto</t>
  </si>
  <si>
    <t>Se convocan, para el año 2022, mediante régimen de concurrencia competitiva, ayudas selectivas para la producción de largometrajes sobre proyecto mediante convocatoria abierta con dos procedimientos de selección</t>
  </si>
  <si>
    <t>Orden CUD/582/2020, de 26 de junio, por la que se establecen las bases reguladoras de las ayudas estatales para la producción de largometrajes y de cortometrajes y regula la estructura del Registro Administrativo de Empresas Cinematográficas y Audiovisual</t>
  </si>
  <si>
    <t>Empresas productoras independientes. Cuando se trate de proyectos realizados por varias empresas productoras, éstas constituirán la agrupación a que se refiere el artículo 11.3 de la Ley 38/2003, de 17 de noviembre, General de Subvenciones.</t>
  </si>
  <si>
    <t>1º procedimiento: 2.000.000
2º procedimiento: 1.000.000
adicional: 1.000.000</t>
  </si>
  <si>
    <t>1º procedimiento: 10.000.000
2º procedimiento: 6.000.000
adicional: 4.000.000</t>
  </si>
  <si>
    <t>OVR01450</t>
  </si>
  <si>
    <t>Extracto de la Resolución de 24 de febrero de 2022, de la DirecciónGeneral de la Entidad Pública Empresarial Red.es, M.P., por la que seconvocan las ayudas destinadas a la digitalización de empresas delSegmento I (entre 10 y menos de 50 empleados) en el marco de laAgenda España Digital 2025, el Plan de Digitalización PYMEs 2021-2025 y el Plan de Recuperación, Transformación y Resiliencia deEspaña -Financiado por la Unión Europea- Next Generation EU(Programa Kit Digital).</t>
  </si>
  <si>
    <t>Orden ETD/1498/2021, de 29 de diciembre, por la que se aprueban las bases reguladoras de la concesión de ayudas para la digitalización de pequeñas empresas, microempresas y personas en situación de autoempleo, en el marco de la Agenda España Digital 2025, el Plan de Digitalización PYMEs 2021-2025 y el Plan de Recuperación, Transformación y Resiliencia de España -Financiado por la Unión Europea- Next Generation EU (Programa Kit Digital)</t>
  </si>
  <si>
    <t>- Podrán ser beneficiarios de estas ayudas las pequeñas empresas (según lo establecido en el Anexo I del Reglamento (UE) n.º 651/2014 de la Comisión, de 17 de junio de 2014, por el que se declaran determinadas categorías de ayudas compatibles con el mercado interior en aplicación de los artículos 107 y 108 del Tratado ) y personas en situación de autoempleo, cuyo domicilio fiscal esté ubicado en territorio español, comprendidas en el Segmento I que establece el artículo 7.2 de las Bases Reguladoras:
a) Segmento I: Pequeñas empresas entre 10 y menos de 50 empleados.</t>
  </si>
  <si>
    <t>OVR01493</t>
  </si>
  <si>
    <t>Orden CUD/1532/2021, de 30 de diciembre, por la que se establecen las bases reguladoras para la concesión de ayudas públicas para digitalización de contenidos editoriales y por la que se aprueba la convocatoria correspondiente al año 2022 en el marco del Plan de Recuperación, Transformación y Resiliencia</t>
  </si>
  <si>
    <t>Orden CUD/1533/2021, de 30 de diciembre, por la que se establecen las bases reguladoras para la concesión de ayudas públicas para la modernización de las pequeñas y medianas empresas del sector del libro y por la que se aprueba la convocatoria correspondiente al año 2022 en el marco del Plan de Recuperación, Transformación y Resiliencia</t>
  </si>
  <si>
    <t>Estas ayudas están dirigidas a financiar proyectos cuya finalidad sea digitalizar fondos editoriales para alargar la vida comercial de los libros e incrementar el número de títulos en el mercado, e impulsar sistemas de producción editorial óptima, promoviendo la bibliodiversidad y la sostenibilidad.</t>
  </si>
  <si>
    <t>Financiación de proyectos de inversión para mejorar la competitividad del sector del libro, mejorar su resiliencia e impulsar su transición digital.</t>
  </si>
  <si>
    <t>- AUTÓNOMOS</t>
  </si>
  <si>
    <t>1. Serán beneficiarias las personas jurídicas y físicas (autónomos) que cumplan los requisitos establecidos en la convocatoria recogida en el Capítulo III.
2. No podrán tener la condición de beneficiarios las entidades que no cumplan los requisitos establecidos en el artículo 13 de la Ley 38/2003, de 17 de noviembre.
Dada la directa vinculación de las presentes ayudas al Plan de Recuperación, Transformación y Resiliencia de la economía española, los beneficiarios sólo podrán ser aquellos que tengan residencia fiscal permanente en territorio español.</t>
  </si>
  <si>
    <t>OVR01528</t>
  </si>
  <si>
    <t>OVR01522</t>
  </si>
  <si>
    <t>- Desarrollo de proyectos de I+D+I en Salud que favorezcan la transferencia de conocimiento al SNS, proyectos de carácter aplicado para incrementar el grado de madurez de su desarrollo tecnológico y proyectos para fomentar la investigación clínica independiente.
- La incorporación de nuevos grupos de investigación al Consorcio CIBER
Proyectos de I+D+I en salud</t>
  </si>
  <si>
    <t>Podrán tener la consideración de beneficiarias de estas ayudas las Entidades Locales, entendiendo por tales los municipios, con independencia de su tamaño y población, las Diputaciones Provinciales, los Cabildos y Consells insulares que sean titulares de un inmueble que cumpla las condiciones exigidas por esta convocatoria.</t>
  </si>
  <si>
    <t>- AYUNTAMIENTOS
- DIPUTACIONES PROVINCIALES
- CABILDOS Y CONSEJOS INSULARES</t>
  </si>
  <si>
    <t>Ayudas para la rehabilitación de edificios cuya titularidad corresponda a las Entidades Locales y que estén o vayan a estar destinados a un uso público. 2 líneas, cada línea tiene un plazo de solicitud diferente y una dotación diferente.
Línea 1. Edificio a rehabilitar cuya recepción de obra, sin observaciones ni reparos, tenga lugar 
como máximo el 30 de septiembre de 2024.</t>
  </si>
  <si>
    <t>Ayudas para la rehabilitación de edificios cuya titularidad corresponda a las Entidades Locales y que estén o vayan a estar destinados a un uso público. 2 líneas, cada línea tiene un plazo de solicitud diferente y una dotación diferente.
 Línea 2. Edificio a rehabilitar cuya recepción de obra, sin observaciones ni reparos, tenga lugar 
como máximo el 31 de marzo de 2026.</t>
  </si>
  <si>
    <t>OVR01533</t>
  </si>
  <si>
    <t>Orden ICT/182/2022, de 10 de marzo, por la que se modifica la Orden ICT/1524/2021, de 30 de diciembre, por la que se establecen las bases reguladoras de las ayudas para el Programa «Experiencias Turismo España» y se aprueba su convocatoria para el ejercicio 2021, en el marco del Plan de Recuperación, Transformación y Resiliencia</t>
  </si>
  <si>
    <t>Extracto de la Orden TMA/178/2022 de 28 de febrero de 2022, por la que se aprueban las bases reguladoras de la concesión de ayudas para la rehabilitación de edificios de titularidad pública y la convocatoria para la presentación de solicitudes por el procedimiento de concurrencia competitiva en el marco del Plan de Recuperación, Transformación y
Resiliencia.</t>
  </si>
  <si>
    <t>Extracto de la Resolución de 11 de marzo de 2022, de la Dirección General del Instituto de la Cinematografía y de las Artes Audiovisuales, por la que se convocan para el año 2022, ayudas generales para la producción de largometrajes sobre proyecto</t>
  </si>
  <si>
    <t>Empresas productoras independientes, incluidas las agrupaciones de interés económico, según la definición contenida en el artículo 4 n) de la Ley 55/2007, de 28 de diciembre.
Empresas productoras no independientes, incluidas las agrupaciones de interés económico, en relación a aquellos largometrajes realizados en coproducción con empresas productoras de carácter independiente. 
Cuando se trate de proyectos realizados por varias empresas productoras, éstas constituirán la agrupación a que se refiere el artículo 11.3 de la Ley 38/2003, de 17 de noviembre, General de Subvenciones.</t>
  </si>
  <si>
    <t>1er procedimiento: 28.000.000 €
2o procedimiento: 24.000.000 €</t>
  </si>
  <si>
    <t>1er procedimiento: 3.000.000 €
2o procedimiento: 1.000.000 €</t>
  </si>
  <si>
    <t>OVR01539</t>
  </si>
  <si>
    <t>Impulsar la producción de obras audiovisuales que empleen tecnologías innovadoras, como es el caso de las películas de animación, y proyectos liderados por mujeres en la parte de dirección</t>
  </si>
  <si>
    <t>OVR01314</t>
  </si>
  <si>
    <t>Préstamos: 1.425.000.000 €
Subvenciones: 1.550.000.000 €</t>
  </si>
  <si>
    <t xml:space="preserve">Actuaciones integrales de la cadena industrial del vehículo eléctrico </t>
  </si>
  <si>
    <t>Orden ICT/1466/2021, de 23 de diciembre, por la que se establecen las bases reguladoras para la concesión de ayudas a actuaciones integrales de la cadena industrial del vehículo eléctrico y conectado dentro del Proyecto Estratégico para la Recuperación y Transformación Económica en el sector del Vehículo Eléctrico y Conectado (PERTE VEC), en el marco del Plan de Recuperación, Transformación y Resiliencia</t>
  </si>
  <si>
    <t>Extracto de la Orden ICT/209/2022, de 17 de marzo, por la que se efectúa la convocatoria correspondiente al año 2022, y se modifica la Orden ICT/1466/2021, de 23 de diciembre, por la que se establecen las bases reguladoras a la concesión de ayudas del Proyecto Estratégico para la Recuperación y Transformación Económica en el sector del Vehículo Eléctrico y Conectado en el marco del Plan de Recuperación, Transformación y Resiliencia.</t>
  </si>
  <si>
    <t>Orden EFP/217/2022, de 17 de marzo, por la que se establecen las bases reguladoras de la línea de ayudas para la formación de cualificación y recualificación de la población activa, vinculada prioritariamente a cualificaciones profesionales en sectores estratégicos y mejora de las capacidades para la transición ecológica, destinada a empresas, asociaciones empresariales y entidades sin ánimo de lucro, y se procede a su convocatoria en el año 2022, en el marco del Plan de Recuperación, Transformación y Resiliencia</t>
  </si>
  <si>
    <t>Formación de cualificación y recualificación de la población activa, vinculada a cualificaciones profesionales en sectores estratégicos, destinada a empresas, asociaciones empresariales y entidades sin ánimo de lucro para el ejercicio económico del año 2022</t>
  </si>
  <si>
    <t>1. Empresas, a título individual y que presenten proyectos de formación y, en su caso, de acompañamiento para la acreditación de las competencias profesionales adquiridas por la experiencia laboral. Las empresas podrán ser de titularidad de personas físicas, sociedades anónimas, sociedades de responsabilidad limitada y otras formas jurídicas admitidas en derecho. 
2. Agrupaciones de empresas, consorcios, organismos y entidades sectoriales, de cualquier dimensión, que presenten proyectos de formación, y en su caso de acompañamiento para la acreditación de las competencias profesionales adquiridas por la experiencia laboral, para un número conjunto no inferior a 20 trabajadores de las distintas empresas. Las agrupaciones de empresas estarán a lo previsto en el artículo 11 de la Ley 38/2003, de 17 de noviembre. 
3. Entidades sin ánimo de lucro que presenten proyectos de formación, y en su caso de acompañamiento para la acreditación de las competencias profesionales adquiridas por la experiencia laboral, para población activa en búsqueda de empleo, así como para colectivos de especial vulnerabilidad. No podrán participar en estos proyectos personas ocupadas que no pertenezcan a colectivos de especial vulnerabilidad. 
4. Los beneficiarios podrán canalizar sus proyectos a través de empresas especializadas en formación, en los términos previstos para la subcontratación en el artículo 6. Asimismo, los proyectos de formación podrán canalizarse mediante figuras contractuales admitidas en derecho, con centros educativos o centros autorizados para impartir formación profesional para el empleo y sin perjuicio de las responsabilidades para el beneficiario recogidas en el artículo 4.</t>
  </si>
  <si>
    <t>OVR01563</t>
  </si>
  <si>
    <t>C20.I01</t>
  </si>
  <si>
    <t>C15.I02.L1 Acciones de refuerzo de conectividad en centros de referencia y servicios públicos</t>
  </si>
  <si>
    <t>C15.I02.L2 Acciones para la Sociedad del Gigabit y apoyo a proyectos tractores de 
digitalización sectorial</t>
  </si>
  <si>
    <t>C12.I02</t>
  </si>
  <si>
    <t>C23.I02</t>
  </si>
  <si>
    <t>C14.I02</t>
  </si>
  <si>
    <t>C01.I02</t>
  </si>
  <si>
    <t>C05.I02</t>
  </si>
  <si>
    <t>C18.I02</t>
  </si>
  <si>
    <t>C04.I02</t>
  </si>
  <si>
    <t>C17.I02</t>
  </si>
  <si>
    <t>C13.I03</t>
  </si>
  <si>
    <t>C26.I03</t>
  </si>
  <si>
    <t>C23.I03</t>
  </si>
  <si>
    <t>C17.I03</t>
  </si>
  <si>
    <t>C11.I03</t>
  </si>
  <si>
    <t>C04.I03</t>
  </si>
  <si>
    <t>C24.I03</t>
  </si>
  <si>
    <t>C20.I03</t>
  </si>
  <si>
    <t>C19.I03</t>
  </si>
  <si>
    <t>C14.I04</t>
  </si>
  <si>
    <t>C02.I04</t>
  </si>
  <si>
    <t>C17.I04</t>
  </si>
  <si>
    <t>C23.I04</t>
  </si>
  <si>
    <t>C13.I04</t>
  </si>
  <si>
    <t>C02.I05</t>
  </si>
  <si>
    <t>C13.I05</t>
  </si>
  <si>
    <t>C03.I05</t>
  </si>
  <si>
    <t>C17.I05</t>
  </si>
  <si>
    <t>C17.I06</t>
  </si>
  <si>
    <t>C02.I06</t>
  </si>
  <si>
    <t>C03.I08</t>
  </si>
  <si>
    <t>C17.I08</t>
  </si>
  <si>
    <t>C03.I09</t>
  </si>
  <si>
    <t>C17.I09</t>
  </si>
  <si>
    <t>C25.I01</t>
  </si>
  <si>
    <t>C24.I01</t>
  </si>
  <si>
    <t>C09.I01</t>
  </si>
  <si>
    <t>C08.I01</t>
  </si>
  <si>
    <t>C23.I01</t>
  </si>
  <si>
    <t>C10.I01</t>
  </si>
  <si>
    <t>C22.I01</t>
  </si>
  <si>
    <t>C04.I01</t>
  </si>
  <si>
    <t>C01.I01</t>
  </si>
  <si>
    <t>C15.I01</t>
  </si>
  <si>
    <t>C14.I01</t>
  </si>
  <si>
    <t>C13.I01</t>
  </si>
  <si>
    <t>C07.R03</t>
  </si>
  <si>
    <t>C16.R01/I01</t>
  </si>
  <si>
    <t>C25.I01 Programa de fomento, modernización y digitalización del sector audiovisual</t>
  </si>
  <si>
    <t>C09.I01 Hidrógeno renovable: un proyecto país</t>
  </si>
  <si>
    <t>C08.I01 Despliegue del almacenamiento energético</t>
  </si>
  <si>
    <t>C20.I01 Reskilling y upskilling de la población activa ligado a cualificaciones profesionales</t>
  </si>
  <si>
    <t>C23.I01 Empleo Joven</t>
  </si>
  <si>
    <t>C10.I01 Inversiones en Transición Justa</t>
  </si>
  <si>
    <t>C22.I01 Plan de apoyos y cuidados de larga duración: desinstitucionalización, equipamientos y tecnología</t>
  </si>
  <si>
    <t>C04.I01 Digitalización y conocimiento del patrimonio natural</t>
  </si>
  <si>
    <t>C16.R01/I01 Estrategia Nacional de Inteligencia Artificial</t>
  </si>
  <si>
    <t>C01.I01 Zonas de bajas emisiones y transformación digital y sostenible del transporte urbano y metropolitano</t>
  </si>
  <si>
    <t>C15.I01 Favorecer la vertebración territorial mediante el despliegue de redes</t>
  </si>
  <si>
    <t>C14.I01 Transformación del modelo turístico hacia la sostenibilidad</t>
  </si>
  <si>
    <t>C13.I01 Emprendimiento</t>
  </si>
  <si>
    <t>C12.I02 Programa de impulso de la competitividad y sostenibilidad industrial.</t>
  </si>
  <si>
    <t>C23.I02 Empleo Mujer y transversalidad de género en las políticas públicas de apoyo a la activación para el empleo</t>
  </si>
  <si>
    <t>C14.I02 Programa de digitalización e inteligencia para destinos y sector turístico</t>
  </si>
  <si>
    <t>C01.I02 Plan de incentivos a la instalación de puntos de recarga públicos y privados, a la adquisición de vehículos eléctricos y de pila de
combustible y líneas de impulso a proyectos singulares y de innovación en electro movilidad, recarga e hidrógeno verde</t>
  </si>
  <si>
    <t xml:space="preserve">C05.I02 Seguimiento y restauración de ecosistemas fluviales, recuperación de acuíferos y mitigación del riesgo de inundación. </t>
  </si>
  <si>
    <t>C18.I02 Acciones para reforzar la prevención y promoción de la Salud</t>
  </si>
  <si>
    <t>C04.I02 Conservación de la biodiversidad terrestre y marina</t>
  </si>
  <si>
    <t>C17.I02 Fortalecimiento de las capacidades, infraestructuras y equipamientos de los agentes del SECTI</t>
  </si>
  <si>
    <t>C13.I03 Digitalización e innovación</t>
  </si>
  <si>
    <t>C26.I03 Plan Social del Sector Deporte</t>
  </si>
  <si>
    <t>C23.I03 Adquisición de nuevas competencias para la transformación digital, verde y productiva</t>
  </si>
  <si>
    <t>C17.I03 Nuevos proyectos I+D+I Publico Privados, Interdisciplinares, Pruebas de concepto y concesión de ayudas consecuencia de convocatorias competitivas internacionales. I+D de vanguardia orientada a retos de la sociedad. Compra pública pre-comercial</t>
  </si>
  <si>
    <t>C11.I03 Transformación Digital y Modernización de la Administraciones Públicas territoriales</t>
  </si>
  <si>
    <t>C01.I03 Actuaciones de mejora de la calidad y fiabilidad en el servicio de Cercanías</t>
  </si>
  <si>
    <t>C04.I03 Restauración de ecosistemas e infraestructura verde</t>
  </si>
  <si>
    <t>C24.I03 Digitalización e impulso de los grandes servicios culturales</t>
  </si>
  <si>
    <t>C20.I03 Innovación e internacionalización de la Formación Profesional</t>
  </si>
  <si>
    <t>C19.I03 Competencias digitales para el empleo</t>
  </si>
  <si>
    <t>C14.I04 Actuaciones especiales en el ámbito de la competitividad</t>
  </si>
  <si>
    <t>C02.I04 Programa de regeneración y reto demográfico</t>
  </si>
  <si>
    <t>C17.I04 Nueva carrera científica</t>
  </si>
  <si>
    <t>C23.I04 Nuevos proyectos territoriales para el equilibrio y la equidad</t>
  </si>
  <si>
    <t>C13.I04 Apoyo al comercio</t>
  </si>
  <si>
    <t>C02.I05 Programa de impulso a la rehabilitación de edificios públicos (PIREP)</t>
  </si>
  <si>
    <t>C13.I05 Internacionalización</t>
  </si>
  <si>
    <t>C03.I05 Estrategia de Digitalización del sector Agroalimentario y Forestal y del Medio Rural: desarrollo de actuaciones para dar apoyo a la digitalización y el emprendimiento del sector agroalimentario y forestal y del medio rural.</t>
  </si>
  <si>
    <t>C17.I05 Transferencia de conocimiento</t>
  </si>
  <si>
    <t>C17.I06 Salud</t>
  </si>
  <si>
    <t>C02.I06 Programa de ayudas para la elaboración de proyectos piloto de planes de acción local de la Agenda Urbana Española</t>
  </si>
  <si>
    <t>C03.I08 Plan de impulso a la sostenibilidad, investigación, innovación y digitalización del sector pesquero (III): Desarrollo tecnológico e innovación en sector pesquero y acuícola.</t>
  </si>
  <si>
    <t>C17.I08 I+D+I en automoción sostenible (PTAS)</t>
  </si>
  <si>
    <t>C03.I09 Plan de impulso a la sostenibilidad, investigación, innovación y digitalización del sector pesquero (IV): Digitalización y uso de TICs en el sector pesquero.</t>
  </si>
  <si>
    <t>C17.I09 Sector aeroespacial</t>
  </si>
  <si>
    <t>C14.I04.P01 Desarrollo de producto turístico y modernización del ecosistema turístico</t>
  </si>
  <si>
    <t>C13.I03.P01 Programa Digital Tool Kit</t>
  </si>
  <si>
    <t>C09.I01.P01  Impulsar la cadena de valor innovadora y de conocimiento.</t>
  </si>
  <si>
    <t>C23.I02.P01 Apoyo a mujeres en los ámbitos rural y urbano</t>
  </si>
  <si>
    <t>C14.I02.P01 Plan de Transformación Digital de Destinos Turísticos</t>
  </si>
  <si>
    <t>C03.I09.P01 Digitalización del sector pesquero y acuícola español.</t>
  </si>
  <si>
    <t>C17.I03.P01 Convocatorias de proyectos I+D+i</t>
  </si>
  <si>
    <t>C23.I01.P01 EMPLEO JOVEN-TánDEM</t>
  </si>
  <si>
    <t>C04.I02.P01 Conservación de la biodiversidad terrestre.</t>
  </si>
  <si>
    <t xml:space="preserve">C03.I05.P01 Línea de emprendimiento de base tecnológica. </t>
  </si>
  <si>
    <t>C19.I03.P01 Actuaciones en materia de cualificación y recualificación</t>
  </si>
  <si>
    <t>C23.I03.P01 Recualificación profesional de las personas trabajadoras ocupadas del ámbito sectorial del turismo</t>
  </si>
  <si>
    <t>C02.I05.P02 Para Entidades Locales (municipios, islas y provincias).</t>
  </si>
  <si>
    <t>C24.I01.P02 Digitalización de los sistemas de la Propiedad Intelectual</t>
  </si>
  <si>
    <t>C26.I03.P02 promoción de la igualdad en el deporte, especialmente dirigido a la reducción de la desigualdad de género</t>
  </si>
  <si>
    <t>C17.I06.P02 Medidas para fortalecer las capacidades estratégicas e internacionalización del Sistema 
Nacional de Salud</t>
  </si>
  <si>
    <t>C09.I01.P02 Creación de un clúster de hidrógeno renovable.</t>
  </si>
  <si>
    <t>C23.I03.P02 Acciones formativasque incluyan compromisos de contratación de personas trabajadoras desempleadas</t>
  </si>
  <si>
    <t>C23.I01.P02 Primera experiencia profesional en las administraciones públicas</t>
  </si>
  <si>
    <t>C14.I02.P02 Plan de Transformación Digital de Empresas de la cadena de valor turística a través de la Inteligencia Artificial y otras 
tecnologías habilitadoras</t>
  </si>
  <si>
    <t>C10.I01.P02 Plan de infraestructuras ambientales, digitales y sociales en municipios y territorios en transición.</t>
  </si>
  <si>
    <t>C23.I04.P01 Colectivos especialmente vulnerables
C23.I04.P02 Emprendimiento y microempresas</t>
  </si>
  <si>
    <t>C13.I05.P02 Programa INNOVAInvest</t>
  </si>
  <si>
    <t>C01.I01.P02 Transferencias a Ayuntamientos para inversiones en base a sus competencias.</t>
  </si>
  <si>
    <t>C03.I08.P02  Desarrollo Tecnológico e Innovación en el Sector Pesquero y Acuícola. Equilibrio Cadena Comercialización.</t>
  </si>
  <si>
    <t>C20.I03.P02 Desarrollo de proyectos de innovación y transferencia del conocimiento entre centros de Formación Profesional y empresas</t>
  </si>
  <si>
    <t>C25.I01.P03 Programa de atracción de rodajes e inversión exterior</t>
  </si>
  <si>
    <t>C09.I01.P03 Desarrollo de proyectos Singulares pioneros que permitan la introducción del hidrógeno renovable.</t>
  </si>
  <si>
    <t>C23.I03.P03 Formación para personas trabajadoras en ERTE</t>
  </si>
  <si>
    <t>C23.I01.P03 Programa investigo</t>
  </si>
  <si>
    <t>C24.I01.P03 Vertebración e internacionalización</t>
  </si>
  <si>
    <t>C22.I01.P03 Financiar al menos cuatro proyectos piloto</t>
  </si>
  <si>
    <t>C20.I01.P03 Flexibilización y accesibilidad de la formación profesional a través de la creación "Aulas Mentor"</t>
  </si>
  <si>
    <t>C04.I02.P03 Conservación de la biodiversidad marina.</t>
  </si>
  <si>
    <t>C20.I01.P04 Reskilling y upskilling</t>
  </si>
  <si>
    <t>C09.I01.P04 Actuaciones de apoyo para integrar la cadena de valor nacional en la cadena de valor comunitaria.</t>
  </si>
  <si>
    <t>C18.I02.P05 Subvenciones en materia de prevención y tratamiento de 
adicciones</t>
  </si>
  <si>
    <t>C13.I03.P05 Programas de apoyo a las Agrupaciones Empresariales Innovadoras (AEIs)</t>
  </si>
  <si>
    <t>C13.I05.P05 Programa de fortalecimiento de los sistemas de comunicación, servicios telemáticos y digitalización de las sociaciones y federaciones exportadoras y de la Cámara de Comercio de España y Cámaras de Comercio españolas en el extranjero y 
federaciones de Cámaras con reconocimiento oficial</t>
  </si>
  <si>
    <t>C13.I05.P08 Ayudas a la apertura y consolidación de mercados</t>
  </si>
  <si>
    <t>C24.I01 Refuerzo de la competitividad de las industrias culturales</t>
  </si>
  <si>
    <t>C02.I01 Programas de rehabilitación para la recuperación económica y social en entornos residenciales</t>
  </si>
  <si>
    <t>C03.I01 Plan para la mejora de la eficiencia y la sostenibilidad en regadío.</t>
  </si>
  <si>
    <t>C05.I01 Materialización de actuaciones de depuración, saneamiento, eficiencia, ahorro, reutilización y seguridad de infraestructuras (DSEAR)</t>
  </si>
  <si>
    <t xml:space="preserve">C06.I01 Red Transeuropea de Transporte - Corredores europeos. </t>
  </si>
  <si>
    <t>C07.I01 Desarrollo de energías renovables innovadoras, integradas en la edificación y en los procesos productivos</t>
  </si>
  <si>
    <t>C11.I01 Modernización de la Administración General del Estado</t>
  </si>
  <si>
    <t>C12.I01 Espacios de datos sectoriales (contribución a proyectos tractores de digitalización de los sectores productivos estratégicos).</t>
  </si>
  <si>
    <t>C17.I01 Planes Complementarios con CCAA</t>
  </si>
  <si>
    <t>C18.I01 Plan de inversión en equipos de alta tecnología en el Sistema Nacional de Salud</t>
  </si>
  <si>
    <t>C19.I01 Competencias digitales transversales</t>
  </si>
  <si>
    <t>C21.I01 Creación de plazas del Primer Ciclo de Educación Infantil de titularidad pública (prioritariamente de 1 y 2 años)</t>
  </si>
  <si>
    <t>C26.I01 Plan de digitalización del Sector Deporte</t>
  </si>
  <si>
    <t>C02.I02 Programa de construcción de viviendas en alquiler social en edificios energéticamente eficientes</t>
  </si>
  <si>
    <t>C03.I02 Plan de Impulso de la sostenibilidad y competitividad de la agricultura y la ganadería (I): Modernizar los laboratorios de sanidad animal y vegetal.</t>
  </si>
  <si>
    <t xml:space="preserve">C06.I02 Red Transeuropea de Transporte - Otras actuaciones. </t>
  </si>
  <si>
    <t xml:space="preserve">C07.I02 Energía sostenible en las islas </t>
  </si>
  <si>
    <t xml:space="preserve">C08.I02 Digitalización de las redes de distribución para su adecuación a los requerimientos necesarios para acometer la transición energética </t>
  </si>
  <si>
    <t>C11.I02 Proyectos tractores de digitalización de la Administración General del Estado</t>
  </si>
  <si>
    <t>C13.I02 Crecimiento</t>
  </si>
  <si>
    <t>C15.I02 Refuerzo de conectividad en centros de referencia, motores socioeconómicos y proyectos tractores de digitalización sectorial</t>
  </si>
  <si>
    <t>C19.I02 Transformación Digital de la Educación</t>
  </si>
  <si>
    <t>C20.I02 Transformación Digital de la Formación Profesional</t>
  </si>
  <si>
    <t>C21.I02 Programa de Orientación, Avance y Enriquecimiento Educativo en centros de especial complejidad educativa (Programa #PROA+)</t>
  </si>
  <si>
    <t>C22.I02 Plan de Modernización de los Servicios Sociales: Transformación tecnológica, innovación, formación y refuerzo de la atención a la infancia</t>
  </si>
  <si>
    <t>C24.I02 Dinamización de la cultura a lo largo del territorio</t>
  </si>
  <si>
    <t>C26.I02 Plan de transición ecológica de instalaciones deportivas</t>
  </si>
  <si>
    <t>C02.I03 Programa de rehabilitación energética de edificios (PREE)</t>
  </si>
  <si>
    <t>C03.I03 Plan de Impulso de la sostenibilidad y competitividad de la agricultura y la ganadería (II): Reforzar los sistemas de capacitación y bioseguridad en viveros y centros de limpieza y desinfección.</t>
  </si>
  <si>
    <t>C05.I03 Transición digital en el sector del agua.</t>
  </si>
  <si>
    <t xml:space="preserve">C06.I03 Intermodalidad y logística. </t>
  </si>
  <si>
    <t xml:space="preserve">C08.I03 Nuevos modelos de negocio en la transición energética </t>
  </si>
  <si>
    <t>C12.I03 Plan de apoyo a la implementación de la normativa de residuos y al fomento de la economía circular</t>
  </si>
  <si>
    <t>C14.I03 Estrategias de resiliencia turística para territorios extrapeninsulares</t>
  </si>
  <si>
    <t>C15.I03 Bonos de conectividad para pymes y colectivos vulnerables</t>
  </si>
  <si>
    <t>C18.I03 Aumento de capacidades de respuesta ante crisis sanitarias</t>
  </si>
  <si>
    <t>C21.I03 Creación de Unidades de Acompañamiento y Orientación Personal y Familiar del alumnado educativamente vulnerable</t>
  </si>
  <si>
    <t>C22.I03 Plan España País Accesible</t>
  </si>
  <si>
    <t>C03.I04 Plan de Impulso de la sostenibilidad y competitividad de la agricultura y la ganadería (III): Inversiones en agricultura de precisión, eficiencia energética y economía circular en el sector agrícola y ganadero</t>
  </si>
  <si>
    <t>C04.I04 Gestión Forestal Sostenible</t>
  </si>
  <si>
    <t>C05.I04 Adaptación de la costa al cambio climático e implementación de las Estrategias Marinas y de los planes de ordenación del espacio marítimo.</t>
  </si>
  <si>
    <t xml:space="preserve">C06.I04 Programa de apoyo para un transporte sostenible y digital. </t>
  </si>
  <si>
    <t>C11.I04 Plan de Transición Energética en la Administración General del Estado</t>
  </si>
  <si>
    <t>C15.I04 Renovación y sostenibilidad de infraestructuras</t>
  </si>
  <si>
    <t>C18.I04 Formación de profesionales sanitarios y recursos para compartir conocimiento</t>
  </si>
  <si>
    <t>C19.I04 Profesionales digitales</t>
  </si>
  <si>
    <t>C21.I04 Formación y capacitación del personal docente e investigador universitario</t>
  </si>
  <si>
    <t>C22.I04 Plan España te protege contra la violencia machista</t>
  </si>
  <si>
    <t xml:space="preserve">C11.I05 Transformación de la Administración para la Ejecución del Plan de Recuperación, Transformación y Resiliencia. </t>
  </si>
  <si>
    <t>C15.I05 espliegue de infraestructuras digitales transfronterizas</t>
  </si>
  <si>
    <t>C18.I05 Plan para la racionalización del consumo de productos farmacéuticos y fomento de la sostenibilidad</t>
  </si>
  <si>
    <t>C21.I05 Mejora de infraestructuras digitales, el equipamiento, las tecnologías, la docencia y la evaluación digitales universitarios</t>
  </si>
  <si>
    <t>C22.I05 Incremento de la capacidad y eficiencia del sistema de acogida de solicitantes de asilo</t>
  </si>
  <si>
    <t>C23.I05 Gobernanza e impulso a las políticas de apoyo a la activación para el empleo</t>
  </si>
  <si>
    <t>C03.I06 Plan de impulso a la sostenibilidad, investigación, innovación y digitalización del sector pesquero (I): Modernización de la Red de Reservas Marina de Interés Pesquero.</t>
  </si>
  <si>
    <t>C15.I06 Despliegue del 5G</t>
  </si>
  <si>
    <t>C18.I06 Data Lake sanitario</t>
  </si>
  <si>
    <t>C23.I06 Plan integral de impulso a la Economía Social para la generación de un tejido económico inclusivo y sostenible</t>
  </si>
  <si>
    <t>C03.I07 Plan de impulso a la sostenibilidad, investigación, innovación y digitalización del sector pesquero (II): Impulso de la investigación pesquera y acuícola y apoyo a la formación.</t>
  </si>
  <si>
    <t>C15.I07 Ciberseguridad</t>
  </si>
  <si>
    <t>C17.I07 Medioambiente, cambio climático y energía</t>
  </si>
  <si>
    <t>C23.I07 Políticas de inclusión social al Ingreso Mínimo Vital</t>
  </si>
  <si>
    <t>C01.I03.P01 Inversiones en infraestructuras de Cercanías ferroviarias (ADIF).</t>
  </si>
  <si>
    <t>C02.I01.P01 Programa de actuaciones de rehabilitación a nivel de barrio.</t>
  </si>
  <si>
    <t>C02.I05.P01 Para las Comunidades Autónomas (CCAA).</t>
  </si>
  <si>
    <t>C03.I08.P01 Partenariado público-privado el impulso del crecimiento azul en el sector pesquero y acuicultura.</t>
  </si>
  <si>
    <t>C04.I01.P01 Programa de mejora de conocimiento y digitalización de la gestión de la biodiversidad y patrimonio natural a nivel nacional con desarrollo de redes de seguimiento, con implantación de sensores o utilización de sistemas digitales de adquisición de información tanto fijos como móviles.</t>
  </si>
  <si>
    <t>C04.I03.P01 Restauración de ecosistemas.</t>
  </si>
  <si>
    <t>C04.I04.P01 Gestión Forestal Sostenible: Forestación, planificación y mejora de masas forestales.</t>
  </si>
  <si>
    <t>C05.I01.P01 Actuaciones de depuración, saneamiento y reutilización.</t>
  </si>
  <si>
    <t>C05.I02.P01 Seguimiento y restauración de ecosistemas fluviales y Reservas Naturales Fluviales.</t>
  </si>
  <si>
    <t>C05.I03.P01 Mejora del conocimiento y el uso de los recursos hídricos.</t>
  </si>
  <si>
    <t>C06.I02.P01 Actuaciones en las infraestructuras ferroviarias de la RTE-T, no incluidas en los corredores de la red básica.</t>
  </si>
  <si>
    <t>C06.I03.P01 Desarrollo de terminales intermodales y logísticas (TILOS) estratégicas en la red ferroviaria de interés general.</t>
  </si>
  <si>
    <t>C06.I04.P01 Interoperabilidad en transporte ferroviario de mercancías.</t>
  </si>
  <si>
    <t>C10.I01.P01 Plan de restauración ambiental para explotaciones mineras en cierre o abandonadas y terrenos deteriorados junto a centrales térmicas o nucleares.</t>
  </si>
  <si>
    <t>C11.I01.P01 Administración orientada al ciudadano</t>
  </si>
  <si>
    <t>C11.I02.P01 Transformación digital Sanidad</t>
  </si>
  <si>
    <t>C11.I03.P01 Administración orientada al ciudadano</t>
  </si>
  <si>
    <t>C11.I04.P01 Ahorro y eficiencia energética</t>
  </si>
  <si>
    <t>C11.I05.P01 Desarrollo e implementación de un sistema de información</t>
  </si>
  <si>
    <t>C12.I02.P01 Línea de apoyo a proyectos estratégicos para la transición industrial (PERTE)</t>
  </si>
  <si>
    <t>C12.I03.P01 Implantación de nuevas recogidas separadas, especialmente biorresiduos, y mejora de las existentes</t>
  </si>
  <si>
    <t>C13.I01.P01 Programa de Capacidades Emprendedoras</t>
  </si>
  <si>
    <t>C13.I02.P01 Programa de capacidades para el crecimiento de las PYMEs</t>
  </si>
  <si>
    <t>C13.I04.P01 Ayudas Fondo Tecnológico</t>
  </si>
  <si>
    <t>C13.I05.P01 Línea de financiación de estudios de viabilidad, factibilidad, pre factibilidad y modernización sectorial e institucional</t>
  </si>
  <si>
    <t>C14.I01.P01 Elaboración de la Estrategia de Turismo Sostenible España 2030</t>
  </si>
  <si>
    <t>C15.R01.P01 Sistema 112 inverso</t>
  </si>
  <si>
    <t>C15.R02.P01 Gestión y asignación del espectro</t>
  </si>
  <si>
    <t>C15.I03.P01 Bono Pequeña y Mediana Empresa</t>
  </si>
  <si>
    <t>C15.I06.P01 Corredores 5G</t>
  </si>
  <si>
    <t>C15.I07.P01 Fortalecimiento de las capacidades de ciberseguridad de ciudadanos, pymes y profesionales</t>
  </si>
  <si>
    <t>C16.R01.P01 Marco normativo y ético</t>
  </si>
  <si>
    <t>C17.I02.P01 Convocatorias de ayudas para potenciar las capacidades de internacionalización del SECTI</t>
  </si>
  <si>
    <t>C17.I05.P01 Mejora de las capacidades y de la orientación de las OTRIs.</t>
  </si>
  <si>
    <t>C17.I06.P01 Proyecto emblemático de salud personalizada de precisión en colaboración con el Ministerio de Sanidad</t>
  </si>
  <si>
    <t>C17.I07.P01 Plásticos sostenibles para una economía circular</t>
  </si>
  <si>
    <t>C18.I02.P01 Lucha contra el tabaquismo</t>
  </si>
  <si>
    <t>C18.I04.P01 Formación continuada</t>
  </si>
  <si>
    <t>C18.I05.P01 Mejoras en los sistemas de evaluación de medicamentos, 
tecnologías y prestaciones sanitarias</t>
  </si>
  <si>
    <t>C18.I06.P01 Adquisición de infraestructura tecnológica</t>
  </si>
  <si>
    <t>C19.I01.P01 Creación de una red de centros nacionales de capacitación digital</t>
  </si>
  <si>
    <t>C19.I02.P01 Plan de Digitalización y Competencias Digitales del Sistema Educativo</t>
  </si>
  <si>
    <t>C19.I04.P01 Adaptar la oferta formativa de formación profesional existente y diseñar nuevas especialidades</t>
  </si>
  <si>
    <t>C20.I01.P01 Evaluación y acreditación de competencias profesionales, adquiridas por la experiencia laboral</t>
  </si>
  <si>
    <t>C20.I02.P01 Formación digital y verde aplicada a los sectores productivos para los docentes de Formación Profesional</t>
  </si>
  <si>
    <t>C20.I03.P01 Redimensionamiento de la oferta de Formación Profesional</t>
  </si>
  <si>
    <t>C21.I01.P01 Gastos en infraestructuras</t>
  </si>
  <si>
    <t>C21.I05.P01 Fomento de la inversión en infraestructuras, desarrollos tecnológicos y proyectos de innovación docente para mejorar los recursos académicos en digitalización</t>
  </si>
  <si>
    <t>C22.R05.P01 Reordenación y simplificación del sistema de prestaciones económicas no contributivas de la AGE</t>
  </si>
  <si>
    <t>C22.I01.P01 Construcción/rehabilitación de nuevos equipamientos residenciales y centros de día</t>
  </si>
  <si>
    <t>C22.I02.P01 Transformación tecnológica de los servicios sociales</t>
  </si>
  <si>
    <t>C22.I03.P01 Accesibilidad en todos los canales de comunicación con las Administraciones Públicas</t>
  </si>
  <si>
    <t>C22.I04.P01 Mejora integral de ATENPRO</t>
  </si>
  <si>
    <t>C22.I05.P01 Aumento de la capacidad de acogida del sistema</t>
  </si>
  <si>
    <t>C23.I04.P01 Colectivos especialmente vulnerables</t>
  </si>
  <si>
    <t>C23.I05.P01 Orientación y emprendimiento</t>
  </si>
  <si>
    <t>C23.I06.P01 Programa de generación y mantenimiento del empleo de empresas viables que estén atravesando dificultades o sin relevo generacional</t>
  </si>
  <si>
    <t>C24.I01.P01 Competitividad y profesionalización de las ICC</t>
  </si>
  <si>
    <t>C24.I02.P01 Proyectos de ayudas para ampliar y diversificar la oferta cultural en áreas no urbanas</t>
  </si>
  <si>
    <t>C24.I03.P01 Museo Nacional del Prado</t>
  </si>
  <si>
    <t>C25.I01.P01 Línea anual de ayudas para la modernización e innovación de las 
Industrias Culturales</t>
  </si>
  <si>
    <t>C26.I01.P01 Impulsar BIG DATA de las organizaciones deportivas</t>
  </si>
  <si>
    <t>C26.I02.P01 Mejora y optimización de las infraestructuras y los procesos de 
digitalización de las instalaciones turísticas</t>
  </si>
  <si>
    <t>C26.I03.P01 Internacionalización del deporte</t>
  </si>
  <si>
    <t>C01.I01.P01 Transferencias a Comunidades Autónomas para inversiones a realizar directamente por ellas, en base a sus competencias.</t>
  </si>
  <si>
    <t>C01.I03.P02 Inversiones en la digitalización de los sistemas de seguridad, información y 
controles de acceso de las estaciones ferroviarias donde se prestan servicios 
de OSP (RENFE).</t>
  </si>
  <si>
    <t>C02.I01.P02 Programa de rehabilitación integral de edificios.</t>
  </si>
  <si>
    <t>C03.I05.P02 Creación de un hub de innovación digital para empresas del sector agroalimentario.</t>
  </si>
  <si>
    <t>C03.I09.P02 TIC´S para vigilancia pesquera.</t>
  </si>
  <si>
    <t>C04.I01.P02 Desarrollo de sistemas o plataformas de gestión de la información a nivel nacional con capacidades adicionales de análisis y difusión.</t>
  </si>
  <si>
    <t>C04.I02.P02 Mejora de infraestructuras de gestión, difusión y uso público.</t>
  </si>
  <si>
    <t>C04.I03.P02 Recuperación zonas afectadas por la minería.</t>
  </si>
  <si>
    <t>C04.I04.P02 Emprendimiento y promoción en áreas en declive demográfico.</t>
  </si>
  <si>
    <t>C05.I01.P02 Actuaciones para la mejora de la eficiencia y reducción de pérdidas en el uso del agua.</t>
  </si>
  <si>
    <t>C05.I02.P02 Actuaciones para mitigar el riesgo de inundación.</t>
  </si>
  <si>
    <t>C05.I03.P02 Actuaciones de seguimiento de las precipitaciones en cuencas hidrográficas y en el litoral.</t>
  </si>
  <si>
    <t>C06.I02.P02 Inversiones en la Red de Carreteras del Estado.</t>
  </si>
  <si>
    <t>C06.I03.P02 Mejoras de accesibilidad y sostenibilidad de los puertos</t>
  </si>
  <si>
    <t>C06.I04.P02 Fomento de la intermodalidad del transporte.</t>
  </si>
  <si>
    <t>C11.I01.P02 Operaciones inteligentes y Gobierno del Dato</t>
  </si>
  <si>
    <t>C11.I02.P02 Transformación digital de la Administración de Justicia</t>
  </si>
  <si>
    <t>C11.I03.P02 Operaciones inteligentes</t>
  </si>
  <si>
    <t>C11.I04.P02 Energías renovables</t>
  </si>
  <si>
    <t>C11.I05.P02 Reformar y modernizar la forma de trasladar la información</t>
  </si>
  <si>
    <t>C12.I02.P02 Línea de apoyo a planes de innovación y sostenibilidad</t>
  </si>
  <si>
    <t>C12.I03.P02 Construcción de instalaciones específicas para el tratamiento de los biorresiduos recogidos 
separadamente</t>
  </si>
  <si>
    <t>C13.I01.P02 Herramientas para las PYME (SGIPYME)</t>
  </si>
  <si>
    <t>C13.I02.P02 Programa de Apoyo al emprendimiento industrial</t>
  </si>
  <si>
    <t>C13.I03.P02 Programa Agentes del Cambio</t>
  </si>
  <si>
    <t>C13.I04.P02 Plataforma Comercio Conectado</t>
  </si>
  <si>
    <t>C14.I01.P02 Planes de Sostenibilidad Turística en Destinos</t>
  </si>
  <si>
    <t>C14.I04.P02 Financiación de proyectos de eficiencia energética y economía circular en 
empresas turísticas</t>
  </si>
  <si>
    <t>C15.R01.P02 Plataforma y punto único de información sobre conectividad e infraestructuras 
digitales transfronterizas</t>
  </si>
  <si>
    <t>C15.R02.P02 Reducción de cargas al despliegue</t>
  </si>
  <si>
    <t>C15.I03.P02 Bonos digitales para colectivos vulnerables</t>
  </si>
  <si>
    <t>C15.I05.P02 Participación en proyectos multipaís de Infraestructuras Digitales 
Transfronterizas</t>
  </si>
  <si>
    <t>C15.I06.P02 Despliegue de infraestructura de redes de acceso 5G y refuerzos de red de transmisión móvil</t>
  </si>
  <si>
    <t>C15.I07.P02 Impulso del ecosistema del sector ciberseguridad</t>
  </si>
  <si>
    <t>C16.R01.P02 Impulso I+D+i IA</t>
  </si>
  <si>
    <t>C17.I02.P02 Convocatorias de ayudas para la provisión, mejora y actualización del equipamiento científico técnio de los agentes del sistema de I+D+I</t>
  </si>
  <si>
    <t>C17.I03.P02 Compra pública pre-comercial</t>
  </si>
  <si>
    <t>C17.I05.P02 Ecosistemas de Innovación basados en las Redes de Excelencia Cervera</t>
  </si>
  <si>
    <t>C17.I07.P02 Proyecto sobre el cambio climático e impacto en las reservas de agua</t>
  </si>
  <si>
    <t>C18.I02.P02 Prevención Alcohol</t>
  </si>
  <si>
    <t>C18.I03.P02 Nuevo sistema de Información de la Red Vigilancia en Salud Pública</t>
  </si>
  <si>
    <t>C18.I04.P02 Desarrollo profesional y certificación de competencias</t>
  </si>
  <si>
    <t>C18.I05.P02 Fomento de la utilización de los medicamentos genéricos y biosimilares, así como medicamentos innovadores, en el SNS</t>
  </si>
  <si>
    <t>C18.I06.P02 Definición y puesta en marcha de proyectos de tratamiento masivo de datos</t>
  </si>
  <si>
    <t>C19.I01.P02 Campañas de sensibilización y concienciación y Plan de Comunicación Global de Fomento del Humanismo Tecnológico</t>
  </si>
  <si>
    <t>C19.I02.P02 Plan FP Digital</t>
  </si>
  <si>
    <t>C19.I03.P02 Programa de capacitación digital de las Administraciones Públicas</t>
  </si>
  <si>
    <t>C19.I04.P02 Creación de recursos educativos abiertos para la enseñanza</t>
  </si>
  <si>
    <t>C20.I01.P02 Oferta modular digital para ocupados</t>
  </si>
  <si>
    <t>C20.I02.P02 Conversión de aulas en espacios de tecnología aplicada</t>
  </si>
  <si>
    <t>C21.I01.P02 Gastos de funcionamiento</t>
  </si>
  <si>
    <t>C21.I05.P02 Apoyo de infraestructuras centralizadas (RedIRIS) y servicios TIC</t>
  </si>
  <si>
    <t>C22.R05.P02 Apoyo externo para la ejecución</t>
  </si>
  <si>
    <t>C22.I01.P02 Teleasistencia avanzada</t>
  </si>
  <si>
    <t>C22.I02.P02 Proyectos piloto de innovación en servicios sociales</t>
  </si>
  <si>
    <t>C22.I03.P02 Adecuación de los espacios físicos de carácter sanitario</t>
  </si>
  <si>
    <t>C22.I04.P02 Mejora integral del servicio de dispositivos de control de las medidas de protección a las mujeres víctimas</t>
  </si>
  <si>
    <t>C22.I05.P02 Diseño y puesta en marcha de un sistema de información que facilite la asignación de plazas de solicitantes de asilo entre las CCAA</t>
  </si>
  <si>
    <t>C23.I02.P02 Programas de formación e inserción para mujeres víctimas de violencia de género o de trata y explotación sexual con compromiso de contratación</t>
  </si>
  <si>
    <t>C23.I04.P02 Emprendimiento y microempresas</t>
  </si>
  <si>
    <t>C23.I05.P02 Formación permanente del Sistema Nacional de Empleo</t>
  </si>
  <si>
    <t>C23.I06.P02 Programa de creación y consolidación de entidades de la economía social con carácter innovador</t>
  </si>
  <si>
    <t>C24.I02.P02 Medidas de modernización y gestión sostenible de las infraestructuras de las artes escénicas y musicales y el fomento de circuitos de difusión internacional</t>
  </si>
  <si>
    <t>C24.I03.P02 Museo Nacional Centro de Arte Reina Sofía</t>
  </si>
  <si>
    <t>C25.I01.P02 Programa de promoción e internalización del sector 
audiovisual</t>
  </si>
  <si>
    <t>C26.I01.P02 Impulsar la transformación digital de la administración deportiva</t>
  </si>
  <si>
    <t>C26.I02.P02 Modernización de las instalaciones</t>
  </si>
  <si>
    <t>C01.I01.P03 Transformación de flotas de transporte de viajeros y mercancías de empresas privadas prestadoras de servicios de transporte, excluidas las de titularidad 
municipal.</t>
  </si>
  <si>
    <t>C03.I05.P03 Creación de un observatorio de la digitalización del sector agroalimentario.</t>
  </si>
  <si>
    <t xml:space="preserve">C04.I03.P03 Infraestructura verde: fomento de la conectividad y reverdecimiento urbano. </t>
  </si>
  <si>
    <t>C04.I04.P03 Defensa ecosistemas y contra incendios: Renovación y refuerzo medios extinción.</t>
  </si>
  <si>
    <t>C05.I01.P03 Inversiones para la mejora de la seguridad de presas y embalses.</t>
  </si>
  <si>
    <t>C05.I02.P03 Medidas de reducción de la extracción de agua subterránea (recuperación de acuíferos) con la aplicación de recursos alternativos.</t>
  </si>
  <si>
    <t>C05.I03.P03 Mejora de la observación y vigilancia meteorológica y la prevención de riesgos climáticos.</t>
  </si>
  <si>
    <t>C06.I02.P03 Desarrollo del Cielo Único Europeo.</t>
  </si>
  <si>
    <t>C10.I01.P03 Proyectos de I+D+i en almacenamiento de energía y eficiencia energética.</t>
  </si>
  <si>
    <t>C11.I01.P03 Infraestructuras digitales y ciberseguridad</t>
  </si>
  <si>
    <t>C11.I02.P03 Transformación digital en el ámbito del Empleo</t>
  </si>
  <si>
    <t>C11.I03.P03 Gobierno del dato</t>
  </si>
  <si>
    <t>C11.I04.P03 Movilidad sostenible</t>
  </si>
  <si>
    <t>C11.I05.P03 Actividades de formación</t>
  </si>
  <si>
    <t>C12.I02.P03 Línea de apoyo a proyectos con entidad propia, de mecor alcance, para la implementación de la digitalización en procesos y organización de empresas industriales.</t>
  </si>
  <si>
    <t>C12.I03.P03 Construcción de nuevas instalaciones de preparación para la reutilización y el reciclado de 
otros flujos de residuos recogidos separadamente</t>
  </si>
  <si>
    <t>C13.I01.P03 Programa Bandera</t>
  </si>
  <si>
    <t>C13.I02.P03 Reforzar el sistema español de garantía recíproca</t>
  </si>
  <si>
    <t>C13.I03.P03 Acelera PYME 2.0</t>
  </si>
  <si>
    <t>C13.I04.P03 Programa Mercados Sostenibles</t>
  </si>
  <si>
    <t>C13.I05.P03 Programa VIVES</t>
  </si>
  <si>
    <t>C14.I01.P03 Planes de Sostenibilidad Social del sector turístico</t>
  </si>
  <si>
    <t>C14.I04.P03 Financiación de proyectos sostenibles de mantenimiento y 
rehabilitación del patrimonio histórico con uso turístico</t>
  </si>
  <si>
    <t>C15.R02.P03 Apoyo a entidades locales</t>
  </si>
  <si>
    <t>C15.I05.P03 Otros proyectos I+D+i de Infraestructuras Digitales Transfronterizas</t>
  </si>
  <si>
    <t>C15.I06.P03 Proyectos tractores 5G de digitalización sectorial en actividades 
económicas y servicios esenciales</t>
  </si>
  <si>
    <t>C15.I07.P03 Nodo Internacional</t>
  </si>
  <si>
    <t>C16.R01.P03 Atracción de Talento</t>
  </si>
  <si>
    <t>C17.I02.P03 Desarrollo
e implantación de un nuevo software de gestión</t>
  </si>
  <si>
    <t>C17.I05.P03 Coinversión e inversión en empresas con tecnologías estratégicas</t>
  </si>
  <si>
    <t>C17.I06.P03 Participación en el proyecto multi-país “The Genome of Europe (GoE)”</t>
  </si>
  <si>
    <t>C17.I07.P03 Para la promoción de energías renovables</t>
  </si>
  <si>
    <t>C18.I02.P03 Promoción de hábitos de vida saludable</t>
  </si>
  <si>
    <t>C18.I03.P03 Finalización del Hospital Universitario de Melilla y 
construcción del nuevo edificio del Centro Nacional de Dosimetría</t>
  </si>
  <si>
    <t>C18.I04.P03 Herramientas colaborativas para compartir conocimiento y 
mejorar la atención a los pacientes de alta complejidad</t>
  </si>
  <si>
    <t>C18.I05.P03 Desarrollo y modernización de la prestación ortoprotésica en el SNS</t>
  </si>
  <si>
    <t>C18.I06.P03 Incorporación de agentes y fuentes a Data Lake Sanitario</t>
  </si>
  <si>
    <t>C19.I03.P03 Programa para la transformación digital de las pymes</t>
  </si>
  <si>
    <t>C20.I02.P03 Creación de aulas de emprendimiento en centros públicos de Formación Profesional</t>
  </si>
  <si>
    <t>C20.I03.P03 Transformación de ciclos formativos de grado medio y grado superior en ciclos de oferta bilingüe</t>
  </si>
  <si>
    <t>C21.I05.P03 Reducción de brecha digital del personal académico y del estudiantado</t>
  </si>
  <si>
    <t>C22.I02.P03 Modernización de infraestructuras, digitalización y mejora de los modelos de protección residencial y acogimiento</t>
  </si>
  <si>
    <t>C22.I03.P03 Accesibilidad física y sensorial en Centros Educativos</t>
  </si>
  <si>
    <t>C22.I04.P03 Creación de servicios de atención integral 24h</t>
  </si>
  <si>
    <t>C23.I02.P03 Acciones para favorecer la transversalidad de género en todas las políticas activas de empleo</t>
  </si>
  <si>
    <t>C23.I06.P03 Programa nacional de apoyo a la digitalización de las empresas de la economía social</t>
  </si>
  <si>
    <t>C24.I02.P03 Medidas de conservación, restauración y puesta en valor 
del patrimonio cultural español</t>
  </si>
  <si>
    <t>C24.I03.P03 Biblioteca Nacional de España</t>
  </si>
  <si>
    <t>C26.I01.P03 Impulsar la transformación digital aplicada a la Medicina Deportiva</t>
  </si>
  <si>
    <t>C26.I02.P03 Promoción de la actividad física y la salud en zonas despobladas</t>
  </si>
  <si>
    <t>C03.I05.P04 Creación de una plataforma de asesores AKIS.</t>
  </si>
  <si>
    <t>C04.I02.P04 Recuperación de humedales.</t>
  </si>
  <si>
    <t>C04.I04P04 Defensa ecosistemas y contra incendios: Mejora de infraestructuras y medios de defensa.</t>
  </si>
  <si>
    <t>C06.I02.P04 Transformación digital del Ministerio de Transportes, Movilidad y Agenda Urbana.</t>
  </si>
  <si>
    <t>C06.I04.P04 Transporte por carretera seguro, sostenible y conectado.</t>
  </si>
  <si>
    <t xml:space="preserve">C10.I01.P04 Plan de apoyo para la recualificación profesional e inserción laboral de trabajadores y población afectados por la transición energética.
</t>
  </si>
  <si>
    <t>C11.I02.P04 Transformación digital en el ámbito de Inclusión, Seguridad Social y Migraciones</t>
  </si>
  <si>
    <t>C11.I03.P04 Infraestructuras digitales</t>
  </si>
  <si>
    <t>C12.I02.P04 Plan de modernización del Centro Español de Metrología (CEM)</t>
  </si>
  <si>
    <t>C12.I03.P04 Inversiones relativas a instalaciones de recogida (como puntos limpios), triaje y clasificación (envases, papel, etc) y mejora de las plantas de tratamiento mecánico-biológico existentes</t>
  </si>
  <si>
    <t>C13.I01.P04 Marca España Nación Emprendedora</t>
  </si>
  <si>
    <t>C13.I03.P04 Sistema de Inteligencia de la Digitalización de la PYME</t>
  </si>
  <si>
    <t>C13.I04.P04 Refuerzo del Centro de Investigación y Control de la Calidad</t>
  </si>
  <si>
    <t>C13.I05.P04 Programa de formación Mentoring internacionalización de la Cámara de Comercio de España</t>
  </si>
  <si>
    <t xml:space="preserve">C14.I01.P04 Creación del Sistema de Sostenibilidad Turística Integral
</t>
  </si>
  <si>
    <t>C14.I04.P04 Fortalecimiento de la actividad comercial en zonas de gran 
afluencia turística</t>
  </si>
  <si>
    <t>C15.I06.P04 Ecosistemas de innovación 5G</t>
  </si>
  <si>
    <t xml:space="preserve">C16.R01.P04 Plataformas de Datos y Tecnológicas </t>
  </si>
  <si>
    <t>C17.I02.P04 Mejora de infraestructuras específicas</t>
  </si>
  <si>
    <t>C17.I05.P04 Ayudas Cervera a Centros Tecnológicos</t>
  </si>
  <si>
    <t>C17.I06.P04 Medidas de refuerzo de capacidades vinculadas a la pandemia y al envejecimiento</t>
  </si>
  <si>
    <t>C17.I07.P04 Proyecto para desarrollar e integrar componentes de alta tecnología claves en la 
transición en el ciclo energético hacia una economía verde y resiliente</t>
  </si>
  <si>
    <t>C18.I02.P04 Actuaciones para reducir el consumo de antibióticos</t>
  </si>
  <si>
    <t>C18.I03.P04 Aumento de capacidad del laboratorio de ensayo de Equipos 
de Protección Individual (EPI) del Centro Nacional de Medios de Protección</t>
  </si>
  <si>
    <t>C18.I04.P04 Mapa informatizado para visualizar recursos compartidos y 
prestaciones de la atención temprana y genética en España</t>
  </si>
  <si>
    <t>C18.I05.P04 Aumento de las habilidades y el conocimiento de los profesionales para el uso racional de medicamentos y tecnologías sanitarias</t>
  </si>
  <si>
    <t>C20.I02.P04 Creación de una red de 50 centros de excelencia</t>
  </si>
  <si>
    <t>C21.I05.P04 Impulso de proyectos de innovación digital interuniversitarios de carácter estratégico y transversal</t>
  </si>
  <si>
    <t>C22.I01.P04 Remodelación de los centros dependientes del IMSERSO</t>
  </si>
  <si>
    <t>C22.I02.P04 Programas de formación de profesionales de los servicios sociales</t>
  </si>
  <si>
    <t>C22.I03.P04 Obras y ajustes razonables en espacios y vehículos de transporte público</t>
  </si>
  <si>
    <t>C22.I04.P04 Servicio de orientación sociolaboral y de acompañamiento a las víctimas y extensión a víctimas de trata con fines de explotación sexual</t>
  </si>
  <si>
    <t>C23.I03.P04 Financiación a las personas trabajadoras ocupadas y desempleadas para realizar acciones de formación concretas</t>
  </si>
  <si>
    <t>C23.I06.P04 Promoción de las redes de cooperativas, sociedades laborales y otras fórmulas de economía social</t>
  </si>
  <si>
    <t>C24.I02.P04 Dotación de Bibliotecas de libros digitales y en papel</t>
  </si>
  <si>
    <t>C24.I03.P04 Plan de acceso digital al patrimonio bibliográfico 
español</t>
  </si>
  <si>
    <t>C26.I01.P04 Impulsar la transformación digital de las organizaciones deportivas</t>
  </si>
  <si>
    <t>C04.I02.P05 Control del comercio internacional.</t>
  </si>
  <si>
    <t>C06.I02.P05 Gobernanza y gestión del Plan del Ministerio de Transportes, Movilidad y Agenda Urbana.</t>
  </si>
  <si>
    <t>C06.I04.P05 Sostenibilidad del transporte marítimo y aéreo.</t>
  </si>
  <si>
    <t>C11.I02.P05 Plan de Digitalización Consular</t>
  </si>
  <si>
    <t>C11.I03.P05 Ciberseguridad</t>
  </si>
  <si>
    <t xml:space="preserve">C12.I02.P05 Plan de apoyo a infraestructuras industriales sostenibles
</t>
  </si>
  <si>
    <t>C12.I03.P05 Desarrollo de instrumentos de digitalización depara la gestión medioambiental</t>
  </si>
  <si>
    <t>C13.I01.P05 Portal Web Startups</t>
  </si>
  <si>
    <t>C16.R01.P05 Integración IA cadenas de valor</t>
  </si>
  <si>
    <t>C17.I02.P05 Capacidades específicas</t>
  </si>
  <si>
    <t>C17.I05.P05 Convocatoria de ayudas NEOTEC</t>
  </si>
  <si>
    <t>C17.I07.P05 Proyecto de Identificación de áreas favorables</t>
  </si>
  <si>
    <t>C18.I03.P05 Refuerzo del Centro Nacional de Alimentación y laboratorio de Biotoxinas</t>
  </si>
  <si>
    <t>C18.I05.P05 Fomento y adaptación regulatoria para la mejora de la I+D+i del sector del medicamento</t>
  </si>
  <si>
    <t>C21.I05.P05 Impulso a la formación y a la capacitación de talento digital</t>
  </si>
  <si>
    <t>C22.I01.P05 Elaborar una Estrategia Nacional de Desinstitucionalización</t>
  </si>
  <si>
    <t>C22.I02.P05 Desarrollar e implementar herramientas tecnológicas para la mejora de los sistemas de información y gestión de los servicios sociales</t>
  </si>
  <si>
    <t>C22.I03.P05 Obras y ajustes razonables que faciliten la accesibilidad en espacios de Patrimonio Histórico</t>
  </si>
  <si>
    <t>C23.I03.P05 Detección de necesidades formativas</t>
  </si>
  <si>
    <t>C23.I06.P05 Programa de impulso de las transiciones sostenibles e inclusivas de empresas y de colectivos en situación de vulnerabilidad</t>
  </si>
  <si>
    <t>C24.I03.P05 Digitalización, interoperabilidad y ampliación de la 
capacidad de los sistemas de archivos inventarios y registros del 
patrimonio histórico español</t>
  </si>
  <si>
    <t>C26.I01.P05 La promoción de la Actividad Física y el Deporte para la Salud “Deporte Seguro, Saludable e Inclusivo”</t>
  </si>
  <si>
    <t>C11.I02.P06 Lanzadera de proyectos tractores</t>
  </si>
  <si>
    <t xml:space="preserve">C12.I02.P06 Asistencia técnica
</t>
  </si>
  <si>
    <t>C12.I03.P06 Fomento de la economía circular en el ámbito de la empresa</t>
  </si>
  <si>
    <t>C13.I01.P06 Mujeres emprendedoras</t>
  </si>
  <si>
    <t>C13.I03.P06 Programas de apoyo a los Digital Innovation Hubs (DIH)</t>
  </si>
  <si>
    <t>C13.I05.P06 Programa de Ampliación de la Base Exportadora</t>
  </si>
  <si>
    <t>C16.R01.P06 Costes de gestión</t>
  </si>
  <si>
    <t>C17.I02.P06 Infraestructuras europeas e internacionales</t>
  </si>
  <si>
    <t>C17.I05.P06 Ayudas a PYMEs con Sello de Excelencia Europea</t>
  </si>
  <si>
    <t>C18.I02.P06 Prevención y promoción de la salud mental</t>
  </si>
  <si>
    <t>C18.I03.P06 Inversiones tecnológicas en la Agencia del Medicamento y la 
Organización Nacional de Trasplantes</t>
  </si>
  <si>
    <t>C21.I05.P06 Apoyo a la España despoblada</t>
  </si>
  <si>
    <t>C22.I02.P06 Proyectos de innovación en colaboración con la FEMP</t>
  </si>
  <si>
    <t>C22.I03.P06 Ayudas económicas a los municipios para la realización de obras y adquisición de equipamientos</t>
  </si>
  <si>
    <t>C24.I03.P06 Medidas para la modernización de las herramientas de gestión pública y 
puesta en marcha de un sistema integral de digitalización y catalogación de 
documentación recursos, bienes, estructuras e infraestructuras del INAEM</t>
  </si>
  <si>
    <t>C26.I01.P06 Plan de Modernización y digitalización en la lucha 
contra el dopaje</t>
  </si>
  <si>
    <t>C06.I04.P07 Transferencias a CCAA</t>
  </si>
  <si>
    <t>C13.I01.P07 Colaboración de Centros de Emprendimiento</t>
  </si>
  <si>
    <t>C13.I05.P07 Programa de Fortalecimiento del ecosistema español de empresas de rápido crecimiento</t>
  </si>
  <si>
    <t>C17.I02.P07 Infraestructuras nacionales</t>
  </si>
  <si>
    <t>C18.I03.P07 Evaluación del desempeño del Sistema Nacional de Salud 
durante la pandemia</t>
  </si>
  <si>
    <t>C22.I02.P07 Proyectos relacionados con el tránsito a la vida adulta de menores acogidos u otras mejoras de atención a la infancia y la adolescencia</t>
  </si>
  <si>
    <t>C22.I03.P07 Campañas comunicativas de sensibilización</t>
  </si>
  <si>
    <t>C13.I01.P08 Programa Gov Tech</t>
  </si>
  <si>
    <t>C22.I03.P08 I+D+i en el campo de la accesibilidad</t>
  </si>
  <si>
    <t>C13.I01.P09 ONE Oficina Nacional de Emprendimiento</t>
  </si>
  <si>
    <t>C13.I05.P09 Programa de impulso de proyectos de inversión de impacto</t>
  </si>
  <si>
    <t>C03.I10 Plan de impulso a la sostenibilidad, investigación, innovación y digitalización del sector pesquero (V): Apoyo a la lucha contra la pesca ilegal, no declarada y no reglamentada.</t>
  </si>
  <si>
    <t>C03.I11 Plan de impulso a la sostenibilidad, investigación, innovación y digitalización del sector pesquero (VI): Apoyo a la financiación del Sector Pesquero.</t>
  </si>
  <si>
    <t>C22.R05 Mejorar el sistema de prestaciones económicas no contributivas de la Administración General del Estado</t>
  </si>
  <si>
    <t>OVR01559</t>
  </si>
  <si>
    <t>Extracto de la Resolución del SEPE de 21 de diciembre de 2021, por la que se aprueba, por el procedimiento de trámite anticipado, la convocatoria para la concesión de subvenciones públicas, destinadas a la financiación de la inversión del Componente 23 "Programa de apoyo a mujeres en los ámbitos rural y urbano", en el marco del Plan de Recuperación, Transformación y Resiliencia, en el ámbito territorial de la ciudad de Ceuta</t>
  </si>
  <si>
    <t>Desarrollo de itinerarios individualizados de capacitación e inserción laboral dirigidos a las mujeres de áreas rurales y urbanas inscritas como demandantes de empleo en el territorio de la Ciudad de Ceuta, con objeto de mejorar su empleabilidad y/o su cualificación profesional y promover su inserción laboral, logrando el resultado cuantificado de inserción profesional de, al menos, el 20 por ciento de las mujeres participantes</t>
  </si>
  <si>
    <t>Corporaciones Locales y las entidades vinculadas o dependientes de la misma que, de conformidad con el artículo 6.1.a) de la Orden TES/1121/2021, de 11 de octubre, se obliguen a realizar en el territorio de la Ciudad de Ceuta, los itinerarios individualizados e integrados de capacitación e inserción laboral con las mujeres destinatarias que se señalan en el artículo 2 de esta convocatoria, con los objetivos de atención e inserción previstos en el artículo 3</t>
  </si>
  <si>
    <t>Orden TES/1121/2021, de 11 de octubre, por la que se establecen las bases reguladoras para la concesión de subvenciones públicas, destinadas a la financiación del "Programa de Apoyo a mujeres en los ámbitos rural y urbano", en el marco del Plan de Recuperación, Transformación y Resiliencia.</t>
  </si>
  <si>
    <t xml:space="preserve"> 14/02/2023</t>
  </si>
  <si>
    <t>Orden CUD/231/2022, de 23 de marzo, por la que se corrigen errores en la Orden CUD/1533/2021, de 30 de diciembre, por la que se establecen las bases reguladoras para la concesión de ayudas públicas para la modernización de las pequeñas y medianas empresas del sector del libro y por la que se aprueba la convocatoria correspondiente al año 2022 en el marco del Plan de Recuperación, Transformación y Resiliencia</t>
  </si>
  <si>
    <t>Orden CUD/230/2022, de 23 de marzo, por la que se corrigen errores en la Orden CUD/1532/2021, de 30 de diciembre, por la que se establecen las bases reguladoras para la concesión de ayudas públicas para digitalización de contenidos editoriales y por la que se aprueba la convocatoria correspondiente al año 2022 en el marco del Plan de Recuperación, Transformación y Resiliencia</t>
  </si>
  <si>
    <t>C20.R01 Plan de modernización de la Formación Profesional</t>
  </si>
  <si>
    <t>C21.R02 Diseño y aplicación de nuevo modelo curricular por competencias claves</t>
  </si>
  <si>
    <t>C07.R03 Desarrollo de las comunidades energéticas</t>
  </si>
  <si>
    <t>C13.R01 Mejora de la regulación y del clima de negocios</t>
  </si>
  <si>
    <t>C13.R02 Estrategia España Nación Emprendedora</t>
  </si>
  <si>
    <t>C15.R01 Reforma del marco normativo de telecomunicaciones</t>
  </si>
  <si>
    <t>C15.R02 Hoja de ruta 5G</t>
  </si>
  <si>
    <t>C01.I01.P04 Financiación directa de proyectos de mejora en entornos urbanos (travesías) en la Red de Carreteras del Estado (RCE).</t>
  </si>
  <si>
    <t>C02.I01.P03 Creación de un entorno favorable a la actividad.</t>
  </si>
  <si>
    <t>C03.I08.P02 Desarrollo Tecnológico e Innovación en el Sector Pesquero y Acuícola. Equilibrio Cadena Comercialización.</t>
  </si>
  <si>
    <t>C06.I04.P03 Modernización de material ferroviario de mercancías.</t>
  </si>
  <si>
    <t xml:space="preserve">C06.I04.P06 Digitalización del transporte. </t>
  </si>
  <si>
    <t>C09.I01.P01 Impulsar la cadena de valor innovadora y de conocimiento.</t>
  </si>
  <si>
    <t>C18.I02.P07 Campañas de prevención del cáncer</t>
  </si>
  <si>
    <t>C18.I03.P01 Equipamiento tecnológico del nuevo Centro Estatal de Salud Pública</t>
  </si>
  <si>
    <t>C13.I01.P02B Herramientas para las PYME (SGTIC)</t>
  </si>
  <si>
    <t>C13.I01.P10 Programa de Atracción del Talento de Mujeres</t>
  </si>
  <si>
    <t>C13.I05.P10 Impulso a la digitalización de los servicios de la administración para el apoyo a la internacionalización</t>
  </si>
  <si>
    <t>C15.I05.P01 Mejora conectividad Infraestructuras Digitales Transfronterizas</t>
  </si>
  <si>
    <t>C13.I05.P11 Digital ICEX: para la digitalización de ICEX y Campus Virtual</t>
  </si>
  <si>
    <t>C01 Plan de choque de movilidad sostenible, segura y conectada en entornos urbanos y metropolitanos</t>
  </si>
  <si>
    <t>C02 Plan de rehabilitación de vivienda y regeneración urbana</t>
  </si>
  <si>
    <t>C03 Transformación ambiental y digital del sistema agroalimentario y pesquero</t>
  </si>
  <si>
    <t>C04 Conservación y restauración de ecosistemas y su biodiversidad</t>
  </si>
  <si>
    <t>C05 Preservación del espacio litoral y los recursos hídricos</t>
  </si>
  <si>
    <t>C06 Movilidad sostenible, segura y conectada</t>
  </si>
  <si>
    <t>C07 Despliegue e integración de energías renovables</t>
  </si>
  <si>
    <t>C08 Infraestructuras eléctricas, promoción de redes inteligentes y despliegue de la flexibilidad y el almacenamiento</t>
  </si>
  <si>
    <t>C09 Hoja de ruta del hidrógeno renovable y su integración sectorial</t>
  </si>
  <si>
    <t>C10 Estrategia de Transición Justa</t>
  </si>
  <si>
    <t>C11 Modernización de las administraciones públicas</t>
  </si>
  <si>
    <t>C12 Política Industrial España 2030</t>
  </si>
  <si>
    <t>C13 Impulso a la PYME</t>
  </si>
  <si>
    <t>C14 Plan de modernización y competitividad del sector turístico</t>
  </si>
  <si>
    <t>C15 Conectividad digital, impulso de la ciberseguridad y despliegue del 5G</t>
  </si>
  <si>
    <t>C16 Estrategia Nacional de Inteligencia Artificial</t>
  </si>
  <si>
    <t>C17 Reforma institucional y fortalecimiento de las capacidades del sistema nacional de ciencia, tecnología e innovación</t>
  </si>
  <si>
    <t>C18 Renovación y ampliación de las capacidades del Sistema Nacional de Salud</t>
  </si>
  <si>
    <t>C19 Plan nacional de competencias digitales (digital skills)</t>
  </si>
  <si>
    <t>C20 Plan estratégico de impulso de la Formación Profesional</t>
  </si>
  <si>
    <t>C21 Modernización y digitalización del sistema educativo, incluida la educación temprana de 0 a 3 años</t>
  </si>
  <si>
    <t>C22 Plan de choque para la economía de los cuidados y refuerzo de las políticas de inclusión</t>
  </si>
  <si>
    <t>C23 Nuevas políticas públicas para un mercado de trabajo dinámico, resiliente e inclusivo</t>
  </si>
  <si>
    <t>C24 Revalorización de la industria cultural</t>
  </si>
  <si>
    <t>C25 España hub audiovisual de Europa (Spain AVS Hub)</t>
  </si>
  <si>
    <t>C26 Fomento del sector del deporte</t>
  </si>
  <si>
    <t>C27 Medidas y actuaciones de prevención y lucha contra el fraude fiscal</t>
  </si>
  <si>
    <t>C28 Adaptación del sistema impositivo a la realidad del siglo XXI</t>
  </si>
  <si>
    <t>C29 Mejora de la eficacia del gasto público</t>
  </si>
  <si>
    <t>C30 Sostenibilidad a largo plazo del sistema público de pensiones en el marco del Pacto de Toledo</t>
  </si>
  <si>
    <t>Orden ICT/235/2022, de 23 de marzo, por la que se modifica la Orden ICT/713/2021, de 29 de junio, por la que se establecen las bases reguladoras para la concesión de ayudas a proyectos de I+D+i en el ámbito de la industria conectada 4.0 (Activa_Financiación)</t>
  </si>
  <si>
    <t>Extracto de la Resolución de 24 de marzo de 2022, de la Fundación EOI, F.S.P. por la que se aprueba la convocatoria para la concesión de ayudas dirigidas a impulsar la innovación abierta a través de la iniciativa «Activa Startups», en el marco del Plan de Recuperación, Transformación y Resiliencia</t>
  </si>
  <si>
    <t>Estas ayudas minimis tienen por objeto el impulso de la innovación abierta, a través de casos de éxito de colaboración empresa &amp; startup, que ayuden al crecimiento y transformación digital de las empresas vinculadas a los sectores dela Industria manufacturera, la gestión de residuos y la descontaminación, gestión energética, comunicaciones y actividades científicas y técnicas mediante el trabajo de resolución de los retos de innovación.</t>
  </si>
  <si>
    <t>Orden ICT/1426/2021, de 14 de diciembre, por la que se establecen las bases reguladoras de la concesión de ayudas dirigidas a impulsar la innovación a través de la iniciativa «Activa Startups», en el marco del Plan de Recuperación, Transformación y Resiliencia</t>
  </si>
  <si>
    <t>OVR01291</t>
  </si>
  <si>
    <t>Podrán tener la condición de empresas beneficiarias, las empresas cuya actividad se refiera a sectores de la Industria manufacturera, la gestión de residuos y la descontaminación, gestión energética, comunicaciones y actividades científicas y técnicas (Sección C - Divisiones 13 a 31, Sección E - Divisiones 37 a39, Sección F - Divisiones 42 a 43, Sección J - Divisiones 61 a 63 y Sección M -Divisiones 70 a 72 de la Clasificación Nacional de Actividades Económicas (CNAE2009), aprobada por Real Decreto 475/2007, de 13 de abril), con domicilio fiscal en la Comunidad Autónoma Vasca, que tengan la condición de PYME y que vayan a desarrollar un proyecto de innovación abierta con el asesoramiento y apoyo de una startup.</t>
  </si>
  <si>
    <t>Extracto de la Orden CUD/1533/2021, de 30 de diciembre, del Ministerio de Cultura y Deporte, por la que se establecen las bases reguladoras para la concesión de ayudas públicas para la modernización de las pequeñas y medianas empresas del sector del libro y por la que se aprueba la convocatoria correspondiente al año 2022 en el marco del Plan de Recuperación, Transformación y Resiliencia</t>
  </si>
  <si>
    <t>C13.I02</t>
  </si>
  <si>
    <t xml:space="preserve">Extracto de la Orden de 17 de marzo, por la que se establecen las bases reguladoras de la línea de ayudas para la formación de cualificación y recualificación de la población activa, vinculada prioritariamente a cualificaciones profesionales en sectores estratégicos y mejora de las capacidades para la transición ecológica, destinada a empresas, asociaciones empresariales y entidades sin ánimo de lucro, y se procede a su convocatoria en el año 2022, en el marco del PRTR
</t>
  </si>
  <si>
    <t>C19.I01.P03 Actuaciones de capacitación en competencias digitales para la ciudadanía en general</t>
  </si>
  <si>
    <t>C21.I01</t>
  </si>
  <si>
    <t>Extracto de la Resolución de 29 de marzo de 2022 de la Secretaría General de Formación Profesional por la que se convocan ayudas a entidades locales territoriales y entidades públicas dependientes de las entidades locales territoriales para la creación de aulas de formación abierta, flexible y a distancia mediante tecnologías de la información y la comunicación a través de Aula Mentor, en el marco del Plan de Recuperación, Transformación y Resiliencia</t>
  </si>
  <si>
    <t>- AYUNTAMIENTOS
- CABILDOS Y CONSEJOS INSULARES
- ÁREAS METROPOLITANAS
- ORGANISMOS AUTÓNOMOS Y ENTIDADES PÚBLICAS VINCULADAS A LAS EELL</t>
  </si>
  <si>
    <t>Orden ECI/1305/2005, de 20 de abril (BOE del 12 de mayo), por la que se establecen las bases reguladoras de las subvenciones que concede el Ministerio de Educación y Formación Profesional en régimen de concurrencia competitiva</t>
  </si>
  <si>
    <t>OVR00604</t>
  </si>
  <si>
    <t>Orden DSA/255/2022, de 30 de marzo, por la que se modifica la Orden DSA/1199/2021, de 4 de noviembre, por la que se establecen las bases reguladoras y se convocan subvenciones para la realización de proyectos de innovación en materia de prevención de la institucionalización, desinstitucionalización y desarrollo de servicios de apoyo comunitarios en el ámbito de los cuidados de larga duración, vinculados con el Plan de  Recuperación, Transformación y Resiliencia</t>
  </si>
  <si>
    <t>Financiación de proyectos piloto de innovación que contribuyan al desarrollo de políticas públicas sobre la desinstitucionalización y la transformación del modelo de apoyos y cuidados de larga duración, a través de la implementación de soluciones innovadoras de transición hacia servicios de apoyo comunitarios, y personalizados que permitan el intercambio de conocimiento, extraer aprendizajes y evidencias y la identificación de mejoras en el sistema</t>
  </si>
  <si>
    <t>PERTE</t>
  </si>
  <si>
    <t>VEC: vehículo eléctrico y conectado</t>
  </si>
  <si>
    <t>PERTE para la salud de vanguardia</t>
  </si>
  <si>
    <t>ERHA: Energías renovables, hidrógeno renovable y almacenamiento</t>
  </si>
  <si>
    <t>Agroalimentario</t>
  </si>
  <si>
    <t>Nueva economía de la lengua</t>
  </si>
  <si>
    <t>Economía Circular</t>
  </si>
  <si>
    <t>PERTE para la industria Naval</t>
  </si>
  <si>
    <t>Economía social de los cuidados</t>
  </si>
  <si>
    <t>Aeroespacial</t>
  </si>
  <si>
    <t>PERTE para la digitalizavión de los usos del agua</t>
  </si>
  <si>
    <t>PERTE Semiconductores</t>
  </si>
  <si>
    <t>Estas ayudas minimis tienen por objeto el impulso de la innovación abierta, através de casos de éxito de colaboración empresa&amp;startup, que ayuden alcrecimiento y consolidación de sectores manufacturero, gestión de residuos,descontaminación, saneamiento, suministro de agua, construcción, transporte,almacenamiento, hostelería, servicios de arquitectura, ingeniería, investigación ydesarrollo mediante el trabajo de resolución de los retos de innovación.</t>
  </si>
  <si>
    <t>OVR01592</t>
  </si>
  <si>
    <t>Podrán tener la condición de empresas beneficiarias, las empresas cuya actividad se refiera a sectores manufacturero, gestión de residuos, descontaminación, saneamiento, suministro de agua, construcción, transporte, almacenamiento, hostelería, servicios de arquitectura, ingeniería, investigación y desarrollo [en concreto, Secciones C, E, F, H e I y de la Sección M-Divisiones 71 y72 de la Clasificación Nacional de Actividades Económicas (CNAE 2009),aprobada por Real Decreto 475/2007, de 13 de abril], con domicilio fiscal en la Comunidad Autónoma de la Región de Murcia, que tengan la condición de PYME y que vayan a desarrollar un proyecto de innovación abierta con el asesoramiento y apoyo de una startup.</t>
  </si>
  <si>
    <t>No/Se desconoce</t>
  </si>
  <si>
    <t>CI</t>
  </si>
  <si>
    <t>Orden ICT/309/2022, de 31 de marzo, por la que se modifica la Orden ICT/789/2021, de 16 de julio, por la que se establecen las bases reguladoras para la concesión de ayudas a planes de innovación y sostenibilidad en el ámbito de la industria manufacturera, en el marco del Plan de Recuperación, Transformación y Resiliencia</t>
  </si>
  <si>
    <t>Extracto de la Orden de 12 de abril de 2022 por la que se efectúa la convocatoria de concesión de ayuda a proyectos de Investigación, Desarrollo e Innovación en el ámbito de la Industria Conectada 4.0. (ACTIVA_Financiación) en el marco del Plan de Recuperación, Transformación y Resiliencia en el año 2022</t>
  </si>
  <si>
    <t>OVR01629</t>
  </si>
  <si>
    <t>Sociedades que no formen parte del sector público, que vengan desarrollando una actividad industrial durante un periodo de al menos tres años contados hasta la fecha de fin de plazo de solicitud, y que cumplan todas las condiciones establecidas en el artículo 4 de la Orden ICT/235/2022, de 23 de marzo, por la que se modifica la Orden ICT/713/2021, de 29 de junio.</t>
  </si>
  <si>
    <t>RESOLUCIÓN DE LA DIRECCIÓN GENERAL DEL SERVICIO PÚBLICO DE EMPLEO ESTATAL POR LA QUE SE APRUEBA, POR EL PROCEDIMIENTO DE TRÁMITE ANTICIPADO, LA CONVOCATORIA DE SUBVENCIONES PARA APOYAR LA COBERTURA DE VACANTES EN SECTORES ESTRATÉGICOS DE INTERÉS NACIONAL MEDIANTE LA FINANCIACIÓN DE ACCIONES FORMATIVAS QUE INCLUYAN COMPROMISOS DE CONTRATACIÓN DE PERSONAS DESEMPLEADAS PARA LOS AÑOS 2022 Y 2023, EN EL MARCO DEL PLAN DE RECUPERACIÓN, TRANSFORMACIÓN Y RESILIENCIA</t>
  </si>
  <si>
    <t>Extracto de la Resolución de 7 de abril de 2022, de la Dirección General del Servicio Público de Empleo Estatal, que modifica la de 22 de diciembre de 2021, por la que se aprueba, la convocatoria abierta de subvenciones para la ejecución de programas de formación de ámbito estatal, destinados a la recualificación de personas trabajadoras que hayan estado o estén incluidas en ERTE, para los ejercicios presupuestarios 2022 y 2023, en el marco del Plan de Recuperación, Transformación y Resliencia</t>
  </si>
  <si>
    <t>Extracto de la Orden ICT/1116/2021 del Ministerio de Industria, Comercio y Turismo, de 7 de octubre de 2021, por la que se establecen las bases reguladoras de las líneas de ayudas para la apertura de mercados exteriores y se procede a su convocatoria en el año 2021.</t>
  </si>
  <si>
    <t>Extracto de la Orden de 5 de noviembre de 2021, para la concesión de subvenciones en régimen de concurrencia competitiva a entidades privadas sin fines de lucro y de ámbito estatal, para el desarrollo de proyectos en materia de prevención y tratamiento de adicciones financiadas con fondos europeos para el año 2021</t>
  </si>
  <si>
    <t xml:space="preserve">Extracto de la D. A. 1.ª del R.D. 854/2021, de 5 de octubre, por la que se convocan las ayudas para armadores de barcos de eslora total igual o superior a 12 metros, teniendo preferencia para las ayudas los armadores de barcos de eslora total igual o superior a 24 metros, para la adquisición por primera vez, e instalación de Sistemas de Seguimiento Electrónico Remoto (REM).
</t>
  </si>
  <si>
    <t>Extracto de la Disposición adicional tercera del R.D. 854/2021, de 5 de octubre, por la que se convocan las ayudas de apoyo al sector pesquero para fomentar la recuperación y modernizar el modelo productivo.</t>
  </si>
  <si>
    <t>Orden ICT/343/2022, de 18 de abril, por la que se modifica la Orden ICT/1116/2021, de 7 de octubre, por la que se establecen las bases reguladoras de las líneas de ayuda para la apertura de mercados exteriores y se procede a su convocatoria en el año 2021</t>
  </si>
  <si>
    <t>Ayudas para la apertura de mercados, destinadas a las Asociaciones y Federaciones de exportadores reconocidas como entidades colaboradoras de la Secretaría de Estado de Comercio</t>
  </si>
  <si>
    <t>Orden ICT/1116/2021, de 7 de octubre, por la que se establecen las bases reguladoras de las líneas de ayuda para la apertura de mercados exteriores y se procede a su convocatoria en el año 2021</t>
  </si>
  <si>
    <t>Orden ICT/1073/2021, de 24 de septiembre, por la que se establecen las bases reguladoras de las líneas de ayuda para el fortalecimiento de los sistemas de comunicación y servicios telemáticos en asociaciones y federaciones de exportadores y se procede a su convocatoria en el año 2021, en el marco del Plan de Recuperación, Transformación y Resiliencia</t>
  </si>
  <si>
    <t>Orden SND/1205/2021, de 5 de noviembre, por la que se establecen las bases reguladoras para la concesión de subvenciones en régimen de concurrencia competitiva a entidades privadas sin fines de lucro y de ámbito estatal, para el desarrollo de proyectos en materia de prevención y tratamiento de adicciones, financiadas con fondos europeos, y se aprueba su convocatoria para 2021.</t>
  </si>
  <si>
    <t>Resolución de la dirección general del Servicio Público de Empleo Estatal por la que se aprueba, por el procedimiento de trámite anticipado, la convocatoria abierta de subvenciones para la ejecución de programas de formación de ámbito estatal, destinados a la recualificación de personas trabajadoras que hayan estado o estén incluidas en expedientes de regulación temporal de empleo 
(ERTE), para los ejercicios presupuestarios 2022 y 2023, en el marco del Plan de Recuperación, Transformación y Resiliencia</t>
  </si>
  <si>
    <t>Orden TMA/178/2022, de 28 de febrero, por la que se aprueban las bases reguladoras de la concesión de ayudas para la rehabilitación de edificios de titularidad pública y la convocatoria para la presentación de solicitudes por el procedimiento de concurrencia competitiva en el marco del Plan de Recuperación, Transformación y Resiliencia.</t>
  </si>
  <si>
    <t>Real Decreto 685/2021, de 3 de agosto, por el que se establecen las bases reguladoras de subvenciones a agrupaciones de entidades que realicen proyectos de inversión y reforma en materia de investigación para el desarrollo tecnológico, la innovación y el equilibrio de la cadena de comercialización en el sector pesquero y de la acuicultura en el marco del Plan de Recuperación, Transformación y Resiliencia, y se convocan para 2021.</t>
  </si>
  <si>
    <t>Apoyar la implementación, modernización y fomento de la actividad comercial en zonas rurales, mejorando la competitividad, sostenibilidad y diversificación de la economía rural.</t>
  </si>
  <si>
    <t>Aprobar, por el procedimiento de trámite anticipado, la convocatoria de subvenciones, en régimen de concurrencia no competitiva, destinadas a la financiación por el Servicio Público de Empleo Estatal, del "Programa de apoyo a mujeres en los ámbitos rural y urbano", para financiar el desarrollo de itinerarios
individualizados de capacitación e inserción laboral en ámbitos con buenas perspectivas territoriales de empleo, que den cobertura a las necesidades del mercado laboral territorial, logrando el resultado cuantificado de inserción profesional de, al menos, el 20 por ciento de las mujeres participantes, que se establece en el artículo 3.</t>
  </si>
  <si>
    <t>Financiación por el Servicio Público de Empleo Estatal, del "Programa de primera experiencia profesional en las administraciones públicas", para la contratación de personas jóvenes desempleadas, mayores de 16 y menores de 30 años</t>
  </si>
  <si>
    <t>Financiación por el Servicio Público de Empleo Estatal, del "Programa TándEM en entidades del sector público estatal" de formación en alternancia con el empleo, para personas jóvenes mayores de 16 y menores de 30 años sin cualificación para la formación, objeto del proyecto TándEM, con la finalidad de facilitar la inserción laboral, a través de la profesionalización y adquisición de experiencia de las personas participantes</t>
  </si>
  <si>
    <t xml:space="preserve">Ayudas para el fomento de actuaciones dirigidas a la restauración de ecosistemas fluviales y a la reducción del riesgo de inundación en entornos urbanos españoles a través de soluciones basadas en la naturaleza. Estas actuaciones, que podrán ser llevadas a cabo en aquellos tramos fluviales donde resulten más efectivas, deben necesariamente contribuir a la mejora del estado ecológico del sistema fluvial.
</t>
  </si>
  <si>
    <t>Aprobar, por el procedimiento de trámite anticipado, la convocatoria de subvenciones, en régimen de concurrencia no competitiva, destinadas a la financiación por el Servicio Público de Empleo Estatal, en el marco del Plan de Recuperación, Transformación y Resiliencia, del "Programa investigo", de contratación de personas jóvenes de 16 o más años y que no hayan cumplido 30 años, y que se encuentren desempleadas e inscritas como demandantes de empleo, en el momento de comenzar la relación contractual, en la realización de iniciativas de investigación e innovación</t>
  </si>
  <si>
    <t>Ayudas para la adquisición e instalación, por primera vez, de los siguientes equipos nuevos para la digitalización de la flota, en los buques de eslora total inferior a 12 metros:
Dispositivo rugerizado para comunicación de capturas, declaración de desembarque y geolocalización, con el objetivo de definir e implementar una estrategia para la incorporación de herramientas analíticas que permitan mejorar la información disponible, así como explotarla con fines empresariales, científicos, ecológicos y sociales.</t>
  </si>
  <si>
    <t>El objeto de esta convocatoria es la concesión de ayudas dirigidas a financiar el coste de ejecución de proyectos para la rehabilitación de infraestructuras públicas y bienes de titularidad pública, con el fin de reforzar el componente medioambiental, social y digital de los mismos, en municipios inmersos en procesos de transición energética afectados por el cierre de explotaciones de minería, centrales térmicas de carbón y centrales nucleares</t>
  </si>
  <si>
    <t>Orden TMA/354/2022, de 25 de abril, por la que se modifica la Orden TMA/892/2021, de 17 de agosto, por la que se aprueban las bases reguladoras para el Programa de ayudas a municipios para la implantación de zonas de bajas emisiones y la transformación digital y sostenible del transporte urbano, en el marco del Plan de Recuperación, Transformación y Resiliencia, y se aprueba y publica la convocatoria correspondiente al ejercicio 2021.</t>
  </si>
  <si>
    <t>Agrupaciones sin personalidad jurídica que cumplan los requisitos establecidos en el artículo 5 de la Orden ICT/1466/2021, de 23 de diciembre. Los miembros de la agrupación podrán ser entidades personas jurídicas, públicas o privadas, con personalidad jurídica propia, legalmente constituidas en España y debidamente inscritas en el registro correspondiente, con independencia de su forma jurídica y su tamaño</t>
  </si>
  <si>
    <t>- GRANDES EMPRESAS
- PYMES
- AUTÓNOMOS
- ENTIDADES PRIVADAS SIN ÁNIMO DE LUCRO
- CONSORCIOS
- RESTO DE ENTES DEL SECTOR PRIVADO
- CONSELLERIAS
- UNIVERSIDADES PÚBLICAS
- ORGANISMOS AUTÓNOMOS
- ENTIDADES DE DERECHO PÚBLICO
- SOCIEDADES MERCANTILES
- FUNDACIONES
- AYUNTAMIENTOS
- DIPUTACIONES PROVINCIALES
- CABILDOS Y CONSEJOS INSULARES
- MANCOMUNIDADES</t>
  </si>
  <si>
    <t>Extracto de la Resolución de 19 de abril de 2022, de la Dirección General del Instituto de Cinematografía y Artes Audiovisuales, por la que se convocan ayudas para la organización de festivales y certámenes cinematográficos en España durante el año 2022</t>
  </si>
  <si>
    <t>Ayudas para la organización de festivales o certámenes cinematográficos de reconocido prestigio que se celebren durante el año 2022 en España y que dediquen especial atención a la programación y difusión del cine español, comunitario, iberoamericano, así como a películas de animación, documentales y cortometrajes</t>
  </si>
  <si>
    <t>- GRANDES EMPRESAS
- PYMES
- AUTÓNOMOS
- ENTIDADES PRIVADAS SIN ÁNIMO DE LUCRO
- CONSORCIOS
- RESTO DE ENTES DEL SECTOR PRIVADO
- CONSELLERIAS
- UNIVERSIDADES PÚBLICAS
- ORGANISMOS AUTÓNOMOS
- ENTIDADES DE DERECHO PÚBLICO
- SOCIEDADES MERCANTILES
- FUNDACIONES
- AYUNTAMIENTOS
- DIPUTACIONES PROVINCIALES
- CABILDOS Y CONSEJOS INSULARES
- MANCOMUNIDADES
- PERSONAS FÍSICAS</t>
  </si>
  <si>
    <t>Orden CUD/888/2021, de 5 de agosto, por la que se establecen las bases reguladoras de las ayudas para la organización de festivales y certámenes cinematográficos en España previstas en el artículo 32 de la Ley 55/2007, de 28 de diciembre, del Cine</t>
  </si>
  <si>
    <t>Comunidades Autónomas y organismos y entidades de ellas dependientes, entidades públicas que tengan la consideración de Corporaciones Locales y organismos y entidades de ellas dependientes y personas físicas y jurídicas que cumplan los requisitos establecidos en el artículo 54 de la Orden CUD/769/2018,de 17 de julio, y actúen como promotores de un festival o certamen cinematográfico.</t>
  </si>
  <si>
    <t>OVR00125</t>
  </si>
  <si>
    <t xml:space="preserve">Corrección de errores de la Orden ICT/1521/2021, de 30 de diciembre, por la que se aprueban las bases reguladoras para el programa de ayudas a organismos de investigación y de difusión de conocimientos para proyectos de I+D para dar respuesta a los retos </t>
  </si>
  <si>
    <t xml:space="preserve">Extracto de la Orden de 28 de abril de 2022, por la que se efectúa la convocatoria de concesión de ayuda a planes de innovación y sostenibilidad en el ámbito de la industria manufacturera en el marco del Plan de Recuperación, Transformación y Resiliencia </t>
  </si>
  <si>
    <t>Ejecución de planes de innovación y de sostenibilidad en el ámbito de la industria manufacturera</t>
  </si>
  <si>
    <t>Sociedades que no formen parte del sector público, que vengan desarrollando una actividad industrial durante un periodo de al menos tres años contados hasta la fecha de fin de plazo de solicitud, y que cumplan todas las condiciones establecidas en el artículo 4 de Orden ICT/309/2022, de 31 de marzo, por la que se modifica la Orden ICT/789/2021, de 16 de julio.</t>
  </si>
  <si>
    <t>OVR01628</t>
  </si>
  <si>
    <t>C06.I04</t>
  </si>
  <si>
    <t>OVR01630</t>
  </si>
  <si>
    <t>OVR01631</t>
  </si>
  <si>
    <t>Orden TMA/371/2022, de 21 de abril, por la que se aprueban las bases reguladoras para la concesión de subvenciones en concurrencia no competitiva del eco-incentivo para el impulso del transporte ferroviario de mercancías basado en el mérito ambiental y socioeconómico, en el marco del Plan de Recuperación, Transformación y Resiliencia, y se aprueba y publica la convocatoria correspondiente al periodo de elegibilidad 2022</t>
  </si>
  <si>
    <t>Orden TMA/370/2022, de 21 de abril, por la que se aprueban las bases reguladoras para el Programa de Apoyo al Transporte Sostenible y Digital en concurrencia competitiva, en el marco del Plan de Recuperación, Transformación y Resiliencia, y se aprueba y publica la convocatoria correspondiente al ejercicio 2022</t>
  </si>
  <si>
    <t>El programa de apoyo tiene por objeto subvencionar aquellos proyectos de inversión (en adelante, «proyectos») que se integren en las siguientes líneas de actuación y en las medidas que se especificarán en la convocatoria, en cumplimiento de los objetivos específicos incluidos en la inversión 4 del componente 6 del PRTR:
a) Interoperabilidad en transporte ferroviario de mercancías.
b) Fomento de la intermodalidad del transporte.
c) Modernización de material ferroviario de mercancías.
d) Transporte por carretera seguro, sostenible y conectado.
e) Sostenibilidad del transporte marítimo y aéreo.
f) Digitalización del transporte.</t>
  </si>
  <si>
    <t>El programa de eco-incentivos tiene por objeto subvencionar el desarrollo y uso de servicios de transporte ferroviario de mercancías de forma proporcional a un mérito socioeconómico y ambiental demostrado, medido como reducción de costes externos del modo ferroviario respecto del modo carretera.</t>
  </si>
  <si>
    <t>- CONSELLERIAS
- ENTIDADES DE DERECHO PÚBLICO
- PYMES
- SOCIEDADES MERCANTILES
- GRANDES EMPRESAS
- RESTO DE ENTES DEL SECTOR PRIVADO
- ORGANISMOS AUTÓNOMOS</t>
  </si>
  <si>
    <t>En los términos que establezcan las correspondientes convocatorias efectuadas al amparo de esta orden y siempre que cumplan los requisitos exigidos en cada caso, podrán tener la condición de beneficiarios todas aquellas personas jurídicas establecidas en un Estado miembro de la Unión Europea legalmente autorizadas para realizar transporte ferroviario de mercancías en España.</t>
  </si>
  <si>
    <t>a) Todas aquellas personas jurídicas privadas o entidades del sector público empresarial de las reconocidas en el artículo 3 de la Ley 47/2003, de 26 de noviembre, General Presupuestaria, que tengan su domicilio fiscal en España, o dispongan de una residencia fiscal o un establecimiento permanente en territorio español de acuerdo con lo establecido en el Real Decreto Legislativo 5/2004, de 5 de marzo, por el que se aprueba el texto refundido de la Ley del Impuesto sobre la Renta de no Residentes.
b) Las agrupaciones de personas jurídicas encuadradas en el epígrafe a) del presente apartado que se constituyan conforme a lo dispuesto en el artículo 11.3 de la Ley 38/2003, de 17 de noviembre, General de Subvenciones y en el artículo 67 del Real Decreto-ley 36/2020, de 30 de diciembre, por el que se aprueban medidas urgentes para la modernización de la Administración Pública y para la ejecución del Plan de Recuperación, Transformación y Resiliencia podrán presentar solicitudes, teniendo todos los miembros de la agrupación la consideración de beneficiarios</t>
  </si>
  <si>
    <t>El programa de eco-incentivos descrito en estas bases reguladoras tiene por objeto subvencionar el uso de servicios de transporte marítimo de mercancías de forma proporcional a un mérito ambiental y socioeconómico demostrado, medido como reducción de costes externos del modo marítimo respecto del modo carretera, contribuyendo indirectamente a la consolidación, desarrollo y mejora del desempeño ambiental de los citados servicios de transporte marítimo.</t>
  </si>
  <si>
    <t>n los términos que establezcan las correspondientes convocatorias efectuadas al amparo de esta orden y siempre que cumplan los requisitos exigidos en cada caso, podrán tener la condición de beneficiarios todas aquellas personas físicas o jurídicas establecidas en un Estado miembro de la Unión Europea que hayan realizado el pago del flete marítimo correspondiente a la actividad subvencionable, ya se trate del cargador, del transportista o del operador de transporte.</t>
  </si>
  <si>
    <t>Orden TMA/391/2022, de 26 de abril, por la que se aprueban las bases reguladoras para la concesión de subvenciones en concurrencia no competitiva del eco-incentivo para el impulso del transporte marítimo de mercancías basado en el mérito ambiental y socioeconómico en el marco del Plan de Recuperación, Transformación y Resiliencia, y el procedimiento y la convocatoria para la selección de entidades colaboradoras que participarán en su gestión</t>
  </si>
  <si>
    <t>Orden TMA/371/2022, de 21 de abril, por la que se aprueban las bases reguladoras para la concesión de subvenciones en concurrencia no competitiva del eco-incentivo para el impulso del transporte ferroviario de mercancías basado en el mérito ambiental y socioeconómico, en el marco delPlan de Recuperación, Transformación y Resiliencia, y se aprueba y publica la convocatoria correspondiente al periodo de elegibilidad 2022</t>
  </si>
  <si>
    <t>Extracto de la Orden de 06 de mayo de 2022, por la que se efectúa la convocatoria de ayudas a proyectos estratégicos para la transición industrial del sector farmacéutico y del sector de productos sanitarios, bajo el PERTE SALUD de VANGUARDIA, en el marco del Plan de Recuperación, Transformación y Resiliencia en el año 2022</t>
  </si>
  <si>
    <t>Ejecución de proyectos estratégicos para la transición industrial del sector farmacéutico y del sector productos sanitarios en régimen de concurrencia competitiva</t>
  </si>
  <si>
    <t>Sociedades que no formen parte del sector público, que vengan desarrollando una actividad industrial durante un periodo de al menos tres años contados hasta la fecha de fin de plazo de solicitud, y que cumplan todas las condiciones establecidas en el artículo 4 de Orden ICT/309/2022, de 31 de marzo, por la que se modifica la Orden ICT/789/2021, de 16 de julio</t>
  </si>
  <si>
    <t>OVR01672</t>
  </si>
  <si>
    <t>Convocar para el año 2021, mediante régimen de concurrencia competitiva y con carácter plurianual, ayudas generales para la producción de largometrajes sobre proyecto, mediante un único procedimiento de selección.</t>
  </si>
  <si>
    <t>Extracto de la Resolución de 7 de junio de 2021, de la Dirección General del Instituto de la Cinematografía y de las Artes Audiovisuales, por la que se convocan para el año 2021 ayudas generales para la producción de largometrajes sobre proyecto</t>
  </si>
  <si>
    <t>C21.I02</t>
  </si>
  <si>
    <t>Extracto de la Resolución 23 de junio de 2021, de la Secretaría de Estado de Educación, por la que se convocan ayudas a centros docentes sostenidos con fondos públicos de Educación Primaria y Secundaria de Ceuta y Melilla, que participen en el Programa de Cooperación Territorial para la Orientación, el Avance y Enriquecimiento Educativo PROA+ en el curso escolar 2021-2022.</t>
  </si>
  <si>
    <t>El objetivo final del programa PROA+ es el fortalecimiento de los centros sostenidos con fondos públicos que presentan una mayor complejidad educativa con la finalidad de mejorar los resultados escolares de todo el alumnado, especialmente de los más vulnerables, e incrementar el porcentaje de alumnado que permanece en el sistema</t>
  </si>
  <si>
    <t>CONSELLERIAS</t>
  </si>
  <si>
    <t>El Programa está dirigido a los centros de Educación Primaria y Educación Secundaria sostenidos con fondos públicos que impartan todas las etapas consideradas o parte de ellas, y tengan un porcentaje mínimo del 30% de alumnado vulnerable en segundo ciclo de Educación Infantil, Educación Básica y Enseñanzas de Secundaria Posobligatorias.</t>
  </si>
  <si>
    <t>Orden ECI/1305/2005, de 20 de abril, de bases reguladoras de la concesión de subvenciones públicas en régimen de concurrencia competitiva</t>
  </si>
  <si>
    <t>OVR01695</t>
  </si>
  <si>
    <t>Orden ICT/414/2022, de 9 de mayo, por la que se modifican las órdenes ICT/1519/2021, ICT/1527/2021 y ICT/1528/2021, de 30 de diciembre, por las que se aprueban las bases reguladoras de ayudas y subvenciones en el ámbito turístico, y se procede a convocarlas en 2021, en el marco del Plan de Recuperación, Transformación y Resiliencia</t>
  </si>
  <si>
    <t>C21.R2</t>
  </si>
  <si>
    <t>OVR01697</t>
  </si>
  <si>
    <t>Extracto de la Resolución de la Secretaría de Estado de Educación, por la que se convocan plazas para la realización de cursos tutorizados en línea para la formación permanente del profesorado sobre el nuevo currículo derivado de la Ley Orgánica 3/2020, de 29 de diciembre, por la que se modifica la Ley Orgánica 2/2006, de 3 de mayo, de Educación en el marco del Plan de Recuperación, Transformación y Resiliencia financiado por la Unión Europea Next Generation</t>
  </si>
  <si>
    <t xml:space="preserve">Se convocan, en régimen de concurrencia competitiva, 4050 plazas para la realización de cursos tutorizados en línea para la formación permanente del profesorado sobre el nuevo currículo derivado de la Ley Orgánica 3/2020, de 29 de diciembre, por la que se modifica la Ley Orgánica 2/2006, de 3 de mayo, de Educación.
</t>
  </si>
  <si>
    <t>Para solicitar los curso, los candidatos deberán encontrarse en alguna de las siguientes situaciones:
- Ser funcionario docente de enseñanzas reguladas por la Ley Orgánica 2/ 2006, de 3 de mayo, de Educación en servicio activo o en excedencia por cuidado de familiares, por violencia de género o por violencia terrorista.
- Ser funcionario docente en servicios especiales.
- Estar impartiendo enseñanzas reguladas por la Ley Orgánica 2/2006, de 3 de mayo, de Educación en un centro sostenido con fondos públicos o encontrarse en alguna situación que pueda ser asimilada a las descritas en los apartados anteriores.
- Funcionarios docentes adscritos a los Programas de Acción Educativa en el Exterior de4l Ministerio de Educación y Formación Profesional</t>
  </si>
  <si>
    <t>Extracto de la Orden ICT/1528/2021, de 30 de diciembre, por la que se aprueban las bases reguladoras de la concesión de ayudas para la transformación digital y modernización de las entidades locales que forman parte del Camino de Santiago, integradas en la Red de Destinos Turísticos Inteligentes para su impulso y consolidación, hacia un modelo basado en la sostenibilidad medioambiental, socioeconómica y territorial, y se procede a la convocatoria correspondiente al ejercicio 2021, en el marco del Plan de Recuperación, Transformación y Resiliencia</t>
  </si>
  <si>
    <t>Extracto de la Orden ICT/1527/2021, de 30 de diciembre, por la que se aprueban las bases reguladoras para el Programa de ayudas para la transformación digital y modernización de las entidades locales que forman parte de la Red de Destinos Turísticos Inteligentes, y se procede a su convocatoria correspondiente al ejercicio 2021, en el marco del Plan de Recuperación, Transformación y Resiliencia</t>
  </si>
  <si>
    <t>Orden CIN/417/2022, de 4 de mayo, por la que se aprueban las bases reguladoras de la concesión de ayudas públicas a proyectos de prueba de concepto, del Plan Estatal de Investigación Científica, Técnica y de Innovación para el período 2021-2023, en el marco del Plan de Recuperación, Transformación y Resiliencia, y por la que se aprueba la convocatoria correspondiente al año 2022</t>
  </si>
  <si>
    <t>Estas ayudas tienen como finalidad financiar proyectos que aceleren la transferencia de conocimiento y resultados generados en proyectos de investigación, en progreso o recientemente finalizados, del Plan Estatal, a través de las modalidades de proyectos de I+D de «Generación de Conocimiento» y de proyectos de I+D+i «Retos Investigación». Los proyectos deben mostrar potencial para incorporar sus resultados al mercado o para generar valor en la sociedad. Las ayudas están orientadas a impulsar las primeras etapas del desarrollo precompetitivo y facilitar su aplicación práctica, como es la protección del conocimiento generado, el análisis de la viabilidad técnica, comercial o social, la obtención de prototipos tecnológicos, el desarrollo de escala piloto, las pruebas con usuarios finales, la definición del modelo de negocio, o las primeras etapas de la creación de una empresa.</t>
  </si>
  <si>
    <t>- ORGANISMOS AUTÓNOMOS 
- ENTIDADES DE DERECHO PÚBLICO
- UNIVERSIDADES PÚBLICAS
- PYMES
- GRANDES EMPRESAS
- RESTO DE ENTES DEL SECTOR PRIVADO</t>
  </si>
  <si>
    <t>1. Podrán tener la condición de beneficiarios los organismos de investigación y de difusión de conocimientos de acuerdo con la definición establecida en el anexo I de esta  orden. Dichos organismos deberán tener personalidad jurídica propia, con la excepción recogida en el apartado 
2 del presente artículo, estar válidamente constituidos y tener residencia fiscal o un establecimiento permanente en España Podrán ser entidades beneficiarias los centros de I+D a que se refiere la  disposición adicional decimocuarta de la Ley de la Ciencia, la Tecnología y la Innovación  y los centros públicos de I+D+i de investigación agraria o alimentaria dependientes de  las Comunidades Autónomas integrados en el sistema INIA-CC.AA. En el caso de que  alguno de estos centros careciese de personalidad jurídica propia, constará como beneficiaria la administración pública a la que pertenezca.
3. Los organismos de investigación y de difusión de conocimientos deberán cumplir  con la definición y condiciones que se especifican en el punto 1 y 2 del anexo I de esta  orden, debiendo acreditarlo mediante la presentación de una declaración responsable. Asimismo, se deberá declarar responsablemente, en su caso, si se cumple con el  apartado c) del punto 3 del anexo I de esta orden y, en caso contrario, que las ayudas  serán dedicadas única y exclusivamente a la actividad no económica de la entidad.
4. No tendrán la condición de beneficiario las entidades que no cumplan los  requisitos establecidos en el artículo 13 de la Ley 38/2003, de 17 de noviembre, General  de Subvenciones ni las entidades que estén sujetas a una orden de recuperación  pendiente tras una decisión previa de la Comisión Europea que haya declarado una  ayuda ilegal e incompatible con el Mercado Común.
5. A los efectos de este artículo, se entenderá por actividades de I+D+i las definidas  en el anexo I de la presente orden</t>
  </si>
  <si>
    <t>OVR01699</t>
  </si>
  <si>
    <t>Orden ICT/426/2022, de 13 de mayo, por la que se modifica la Orden ICT/209/2022, de 17 de marzo, por la que se efectúa su convocatoria para 2022, y se modifica la Orden ICT/1466/2021, de 23 de diciembre, por la que se establecen las bases reguladoras para la concesión de ayudas a actuaciones integrales de la cadena industrial del vehículo eléctrico y conectado dentro del Proyecto Estratégico para la Recuperación y Transformación Económica en el sector del Vehículo Eléctrico y Conectado (PERTE VEC), en el marco del Plan de Recuperación, Transformación y Resiliencia.</t>
  </si>
  <si>
    <t>Extracto de la Orden CIN/417/2022, de 4 de mayo, por la que se aprueba la convocatoria 2022 de ayudas a proyectos de prueba de concepto</t>
  </si>
  <si>
    <t xml:space="preserve">Extracto de la Resolución del Servicio Público de Empleo Estatal que modifica la Resolución de 14 de diciembre de 2021, por la que se aprueba, por el sistema de tramitación anticipada, la convocatoria para la concesión de subvenciones públicas, destinadas a la financiación del "Programa TándEM en entidades del sector público estatal", de formación en alternancia con el empleo, en el marco del Plan de Recuperación, Transformación y Resiliencia </t>
  </si>
  <si>
    <t>Podrán ser beneficiarias de las subvenciones objeto de esta convocatoria de ámbito estatal,  los órganos, organismos y otras entidades del sector público estatal definidas en el artículo 2 de la Ley 47/2003, de 26 de noviembre, General Presupuestaria, así como las asociaciones, fundaciones y otras entidades sin ánimo de lucro, que promuevan proyectos del Programa TándEM, que se obliguen a implementar un proyecto mixto de empleo y formación para la mejora de la ocupación de los demandantes de empleo mediante la realización de acciones formativas y ejecución de obras y servicios de interés general, con la finalidad de facilitar la inserción laboral mediante la formación en el empleo de las personas jóvenes trabajadoras desempleadas que participen en él, mayores de 16 y menores de 30 años</t>
  </si>
  <si>
    <t>Orden TED/442/2022, de 10 de mayo, por la que se modifica la Orden TED/1476/2021, de 27 de diciembre, por la que se regulan las bases para la concesión de ayudas, en régimen de concurrencia competitiva, dirigidas a proyectos de infraestructuras ambientales, sociales y digitales en municipios de zonas afectadas por la transición energética en el marco del Plan de Recuperación, Transformación y Resiliencia, y se procede a la convocatoria de las mismas.</t>
  </si>
  <si>
    <t>OVR00082</t>
  </si>
  <si>
    <t>OVR01730</t>
  </si>
  <si>
    <t>OVR01582</t>
  </si>
  <si>
    <t>Orden CIN/538/2021, de 29 de mayo, por la que se aprueban las bases reguladoras para la concesión de ayudas públicas para las Infraestructuras Científicas y Técnicas Singulares y por la que se aprueba la convocatoria correspondiente al año 2021</t>
  </si>
  <si>
    <t>Orden CIN/373/2022, de 26 de abril, por la que se aprueban las bases reguladoras para la concesión de ayudas públicas, por parte del Centro para el Desarrollo Tecnológico Industrial, E.P.E., a proyectos de I+D y nuevos proyectos empresariales del Plan Estatal de Investigación Científica y Técnica y de Innovación 2021-2023, en el marco del Plan de Recuperación, Transformación y Resiliencia</t>
  </si>
  <si>
    <t>-  UNIVERSIDADES PÚBLICAS
- ORGANISMOS AUTÓNOMOS
- ENTIDADES DE DERECHO PÚBLICO</t>
  </si>
  <si>
    <t>Las ayudas financiarán la puesta en marcha de nuevos proyectos empresariales, que requieran el uso de tecnologías o conocimientos desarrollados a partir de la actividad investigadora y en los que la estrategia de negocio se base en el desarrollo de tecnología. Asimismo, se prima la incorporación de personas con grado de doctor a la empresa para reforzar sus capacidades de absorción y generación de conocimiento</t>
  </si>
  <si>
    <t>El objeto de la convocatoria es regular la concesión de ayudas públicas en 2022 para la ejecución de inversiones incluidas en los Planes Estratégicos de las Infraestructuras Científicas y Técnica Singulares (ICTS) que hayan sido declaradas de prioridad alta por el Comité Asesor de Infraestructuras Singulares (CAIS) en el marco de la actualización del Mapa de ICTS 2021-2024, excluyendo las inversiones de aquellas ICTS o nodos a las que se haya requerido un plan de acción para resolver deficiencias</t>
  </si>
  <si>
    <t>El objeto de la convocatoria es regular la concesión de ayudas públicas en 2021 para la ejecución de inversiones incluidas en los Planes Estratégicos de las Infraestructuras Científicas y Técnica Singulares (ICTS) que hayan sido declaradas de prioridad alta por el Comité Asesor de Infraestructuras Singulares (CAIS) en el marco de la actualización del Mapa de ICTS 2017-2020</t>
  </si>
  <si>
    <t>Tienen la consideración de entidades beneficiarias las incluidas en alguna de las siguientes categorías  a) Organismos públicos de investigación, b) Las universidades públicas y sus institutos universitarios, y c) Otros centros públicos de I+D. Las entidades beneficiarias deberán formar parte del sector público institucional y estar inscritas en el Inventario de Entidades del Sector Público Estatal, Autonómico y Local.</t>
  </si>
  <si>
    <t>Podrán adquirir la condición de beneficiarios las pequeñas empresas innovadoras, constituidas como máximo en los tres años anteriores a la fecha de cierre del plazo de presentación de solicitudes de ayuda a la presente convocatoria, con un capital social mínimo, o capital social más prima de emisión o asunción, de 20.000 euros, desembolsado íntegramente, e inscrito totalmente en el registro correspondiente antes de la presentación de la solicitud. Asimismo, deberán hallarse al corriente en el cumplimiento de las obligaciones de depósito de cuentas anuales, en su caso, depositadas en el Registro Mercantil o registro oficial correspondiente a la fecha de presentación de la solicitud de ayuda</t>
  </si>
  <si>
    <t>Extracto de la Orden CIN/538/2021, de 29 de mayo de 2021, por la que se convocan ayudas públicas para las Infraestructuras Científicas y Técnicas Singulares (ICTS) correspondientes al año 2021 en el marco del Plan de Recuperación, Transformación y Resiliencia</t>
  </si>
  <si>
    <t>Extracto de la Orden por la que se aprueba la convocatoria correspondiente al año 2022 de ayudas públicas para las Infraestructuras Científicas y Técnicas Singulares en el marco del Plan de Recuperación, Transformación y Resiliencia</t>
  </si>
  <si>
    <t>Extracto de la Resolución de 10 de mayo de 2022 de la Presidencia del Centro para el Desarrollo Tecnológico Industrial E.P.E. por la que se aprueba la convocatoria para el año 2022 del procedimiento de concesión de ayudas destinadas a nuevos proyectos empresariales de empresas innovadoras (Programa NEOTEC), en el marco del Plan de Recuperación, Transformación y Resiliencia y del Subprograma Estatal Crecimiento Innovador del Plan Estatal de Investigación Científica y Técnica y de Innovación</t>
  </si>
  <si>
    <t>Extracto de la Orden ICT/1521/2021, de 30 de diciembre, por la que se aprueban las bases reguladoras para el programa de ayudas a organismos de investigación y de difusión de conocimientos para proyectos de I+D para dar respuesta a los retos de los destinos turísticos, y se aprueba la convocatoria correspondiente al ejercicio 2021, en el marco del Plan de Recuperación, Transformación y resiliencia</t>
  </si>
  <si>
    <t>Extracto de la Resolución de 13 de mayo de 2022, de la Secretaría de Estado de Educación, por la que se convoca a los centros docentes sostenidos con fondos públicos de las Ciudades Autónomas de Ceuta y Melilla a participar en el Programa de Cooperación Territorial para la Orientación, el Avance y el Enriquecimiento Educativo PROA+ 2022- 2023</t>
  </si>
  <si>
    <t>Fortalecimiento de los centros sostenidos con fondos públicos que presentan una mayor complejidad educativa con la finalidad de mejorar los resultados escolares de todo el alumnado, especialmente de los más vulnerables, e incrementar el porcentaje de alumnado que permanece en el sistema.</t>
  </si>
  <si>
    <t>ADMINISTRACIÓN AUTONÓMICA</t>
  </si>
  <si>
    <t>El Programa está dirigido a los centros de Educación Primaria y Educación Secundaria sostenidos con fondos públicos que impartan todas las etapas consideradas o parte de ellas, y tengan un porcentaje mínimo del 30% de alumnado vulnerable en segundo ciclo de Educación Infantil, Educación Básica y Enseñanzas de Secundaria Posobligatorias</t>
  </si>
  <si>
    <t>Orden ECI/1305/2005, de 20 de abril (BOE del 12 de mayo) de bases reguladoras de la concesión de Subvenciones públicas en régimen de concurrencia competitiva del Ministerio de Educación</t>
  </si>
  <si>
    <t>OVR01738</t>
  </si>
  <si>
    <t>OVR01490</t>
  </si>
  <si>
    <t>Orden ICT/474/2022, de 20 de mayo, por la que se modifica la Orden  ICT/1117/2021, de 9 de octubre, por la que se establecen las bases  reguladoras de las ayudas de apoyo a Agrupaciones Empresariales  Innovadoras con objeto de mejorar la competitividad de las pequeñas y medianas empresas y se procede a la convocatoria correspondiente al año 2021, en el marco del Plan de Recuperación, Transformación y Resiliencia.</t>
  </si>
  <si>
    <t>Extracto de la Resolución de 20 de mayo de 2022 de la Presidencia del Centro para el Desarrollo Tecnológico Industrial E.P.E. (CDTI), por la que se aprueba la convocatoria para el año 2022 de ayudas del Programa Proyectos de I+D de tecnologías audiovisuales y de los videojuegos en el marco del Plan de Impulso al Sector Audiovisual España Hub Audiovisual de Europa, el Plan de Recuperación, Transformación y Resiliencia y el Plan Estatal de Investigación Científica, 2021-2023</t>
  </si>
  <si>
    <t>Los proyectos deberán encuadrarse en una de las siguientes categorías:
- Proyectos de desarrollo de nuevas tecnologías de aplicación al ámbito audiovisual y de los videojuegos, incluidas aquellas necesarias para la consecución de prototipos de efectos especiales y de animación, nuevos equipos (lentes, cámaras, sensores para captura de movimiento, etc.); la automatización de procesos de producción o desarrollo de tecnologías de inteligencia artificial para los procesos de producción audiovisual y la creación de videojuegos.
- Proyectos de desarrollo de tecnologías innovadoras propias del ámbito de los videojuegos o audiovisual para su aplicación en otros entornos como puedan ser el cultural, sanitario o educativo, entre otros.</t>
  </si>
  <si>
    <t>PYMES</t>
  </si>
  <si>
    <t>Podrán adquirir la condición de beneficiarios las PYMES, según la definición establecida en el Anexo I de la Orden CIN/373/2022, de 26 de abril, siempre que estén válidamente constituidas, tengan personalidad jurídica propia y residencia fiscal en España. No podrán obtener la condición de beneficiario las entidades descritas en el apartado 2 del artículo 3 de la convocatoria.</t>
  </si>
  <si>
    <t>Orden CIN/373/2022, de 26 de abril, por la que se aprueban las bases reguladoras para la concesión de ayudas públicas, por parte del Centro para el Desarrollo Tecnológico Industrial E.P.E a proyectos de I+D y nuevos proyectos empresariales del Plan Estatal de Investigación Científica y Técnica y de Innovación 2021-2023, en el marco del Plan de Recuperación, Transformación y Resiliencia.</t>
  </si>
  <si>
    <t>OVR01750</t>
  </si>
  <si>
    <t xml:space="preserve">Extracto de la Orden ICT/1519/2021, de 30 de diciembre, por la que se aprueban las bases reguladoras de ayudas para proyectos de digitalización de «última milla» en empresas del sector turístico y se procede a su convocatoria correspondiente al año 2021, </t>
  </si>
  <si>
    <t>SI</t>
  </si>
  <si>
    <t>NO</t>
  </si>
  <si>
    <t>- CONSELLERIAS
- UNIVERSIDADES PÚBLICAS
- ORGANISMOS AUTÓNOMOS
- ENTIDADES DE DERECHO PÚBLICO
- FUNDACIONES
- SOCIEDADES MERCANTILES ESTATALES
- CONSORCIOS</t>
  </si>
  <si>
    <t>ENTIDADES LOCALES</t>
  </si>
  <si>
    <t>C15.I06</t>
  </si>
  <si>
    <t>Orden ETD/507/2022, de 2 de junio, por la que se establecen las bases reguladoras de la concesión de ayudas para la provisión del conjunto de la infraestructura pasiva necesaria para la provisión de servicios de comunicaciones móviles en zonas donde no existe cobertura móvil 4g con servicio mínimo de 10 mbps y se procede a una primera convocatoria, en el marco del Plan de Recuperación, Transformación y Resiliencia -. Programa «unico-5g redes»</t>
  </si>
  <si>
    <t>Provisión de infraestructuras pasivas necesarias, que deberán tener capacidad para albergar equipamiento con tecnología 5G, que posibiliten, mediante su utilización por los operadores de servicios de comunicaciones electrónicas, la prestación de servicios de comunicaciones móviles de muy alta velocidad, tanto en sentido descendente como ascendente, en zonas donde no se dispone de cobertura 4G con servicio de comunicaciones móviles que proporcione al menos 10 Mbps en sentido descendente y 3 Mbps en sentido ascendente, que permitan dar cobertura de servicios móviles a dichas zonas con un mínimo de 30 Mbps en enlace descendente, 10 Mbps en enlace ascendente y una latencia máxima de 100 ms</t>
  </si>
  <si>
    <t>-GRANDES EMPRESAS
-PYMES
-RESTO DE ENTES DEL SECTOR PRIVADO</t>
  </si>
  <si>
    <t>Podrán ser beneficiarios las personas jurídicas que ostenten la condición de operador debidamente habilitado, conforme a lo establecido en los artículos 6 y 7 de la Ley 9/2014, de 9 de mayo, General de Telecomunicaciones. Asimismo, podrán obtener la condición de beneficiario de las ayudas agrupaciones de empresas que ostenten dicha condición de operador, con personalidad jurídica y con un representante o apoderado único de la agrupación con poderes bastantes para cumplir las obligaciones que, como beneficiario, corresponden a la agrupación</t>
  </si>
  <si>
    <t>C15 Conectividad Digital, impulso de la ciberseguridad y despliegue del 5G</t>
  </si>
  <si>
    <t>OVR01769</t>
  </si>
  <si>
    <t>Orden TER/1402/2021, de 13 de diciembre, por la que se modifica la Orden TER/1204/2021, de 3 de noviembre, por la que se aprueban las bases reguladoras y se efectúa la convocatoria correspondiente a 2021, de subvenciones destinadas a la transformación digital y modernización de las Administraciones de las Entidades Locales, en el marco del Plan de Recuperación, Transformación y Resiliencia</t>
  </si>
  <si>
    <t>Orden TMA/391/2022, de 26 de abril, por la que se aprueban las bases reguladoras para la concesión de subvenciones en concurrencia no competitiva del eco-incentivo para el impulso del transporte marítimo de mercancías basado en el mérito ambiental y socio socioeconómico en el marco del Plan de Recuperación, Transformación y Resiliencia, y el procedimiento y la convocatoria para la selección de entidades colaboradoras que participarán en su gestión</t>
  </si>
  <si>
    <t>Extracto de la Resolución 2 de junio de 2022 de la Presidencia del Centro para el Desarrollo Tecnológico Industrial, E.P.E. por la que se aprueba la convocatoria para el año 2022 del procedimiento de concesión de ayudas destinadas al "Programa Tecnológico Aeronáutico", del Programa Estatal para Catalizar la Innovación y el Liderazgo Empresarial del Plan Estatal de Investigación Científica y Técnica y de Innovación 2021-2023, en el marco del Plan de Recuperación, Transformación y Resiliencia.</t>
  </si>
  <si>
    <t>Apoyo a proyectos de I+D en tecnologías aeronáuticas, que contribuyan a alcanzar alguno de los retos tecnológicos identificados en el Anexo I de la convocatoria, de modo que los objetivos establecidos en los mismos den respuesta a uno o más de los subretos tecnológicos propuestos.</t>
  </si>
  <si>
    <t>- PYMES
- GRANDES EMPRESAS</t>
  </si>
  <si>
    <t>Podrán ser beneficiarios de las ayudas contempladas en la presente convocatoria las agrupaciones de personas jurídicas definidas en el artículo 5.1 de la de la Orden CIN/373/2022 de 26 de abril, que puedan llevar a cabo proyectos en cooperación. Las agrupaciones deberán estar constituidas por empresas, según la definición del anexo 1, apartado 8 de la Orden CIN/373/2022 de 26 de abril, siempre que estén válidamente constituidas, tengan personalidad jurídica propia y residencia fiscal en España. Cada agrupación deberá cumplir los requisitos de tamaño y composición detallados en el artículo 2 de la convocatoria. Asimismo, todos los integrantes de la agrupación deberán cumplir los requisitos exigidos para ser beneficiario. La agrupación resultante no tendrá personalidad jurídica, por lo que uno de los participantes actuará como coordinador o representante de la misma, y tendrá las obligaciones previstas en el artículo 5.7 de la Orden CIN/373/2022, de 26 de abril.</t>
  </si>
  <si>
    <t>Orden TED/1446/2021, de 22 de diciembre, por la que se aprueban las bases reguladoras para la concesión de ayudas del programa de incentivos a proyectos piloto singulares de comunidades energéticas (Programa CE Implementa), en el marco del Plan de Recuperación, Transformación y Resiliencia.</t>
  </si>
  <si>
    <t>Orden CIN/373/2022, de 26 de abril, por la que se aprueban las bases reguladoras para la concesión de ayudas públicas, por parte del Centro para el Desarrollo Tecnológico Industrial E.P.E a proyectos de I+D y nuevos proyectos empresariales del Plan Estatal de Investigación Científica y Técnica y de Innovación 2021-2023, en el marco del Plan de Recuperación, Transformación y Resiliencia</t>
  </si>
  <si>
    <t>OVR01776</t>
  </si>
  <si>
    <t>Extracto de la Resolución de 6 de junio de 2022, de la Fundación EOI, F.S.P. por la que se aprueba la convocatoria para la concesión de ayudas dirigidas a impulsar la innovación abierta a través de la iniciativa «Activa Startups», en el marco del Plan de Recuperación, Transformación y Resiliencia</t>
  </si>
  <si>
    <t>Extracto de la Resolución de 6 de abril de 2022, de la Fundación EOI,F.S.P. por la que se aprueba la convocatoria para la concesión deayudas dirigidas a impulsar la innovación abierta a través de la iniciativa"Activa Startups", en el marco del Plan de Recuperación, Transformación y Resiliencia.</t>
  </si>
  <si>
    <t xml:space="preserve">Estas ayudas minimis tienen por objeto el impulso de la innovación abierta, a través de casos de éxito de colaboración empresa &amp; startup, que ayuden al crecimiento y transformación digital de las empresas vinculadas a cualquier sector mediante el trabajo de resolución de los retos de innovación. En concreto, y de acuerdo con lo establecido en el artículo 7 de la Orden ICT/1426/2021, de 14 de diciembre por la que se aprueban las bases reguladoras, serán susceptibles de ayudas los proyectos de asesoramiento en materia de innovación en transformación digital, desarrollo e incorporación de tecnologías emergentes, transformación hacia una economía baja en carbono o  incorporación de la economía circular en el modelo de negocio de la pyme, con el objetivo de dar respuesta a retos planteados en empresas que buscan la innovación abierta mediante soluciones basadas en tecnologías emergentes como inteligencia artificial, internet de las cosas, tecnologías de procesamiento masivo de datos e información, computación de alto rendimiento, blockchain, procesamiento de lenguaje natural, ciberseguridad, realidad aumentada, realidad virtual, robótica colaborativa, entre otras.
</t>
  </si>
  <si>
    <t>-PYMES</t>
  </si>
  <si>
    <t>Podrán tener la condición de empresas beneficiarias, las empresas cuya actividad se refiera a cualquier sector (CNAE 2009, aprobada por  Real Decreto 475/2007, de 13 de abril), exceptuando empresas que operen en los sectores de la pesca y la acuicultura, regulados por el Reglamento (CE) Nº 104/2000 del Consejo y empresas dedicadas a la producción primaria de productos agrícolas, con centro de trabajo operativo en la comunidad autónoma de Cataluña, que tengan la condición de PYME y que vayan a desarrollar un proyecto de innovación abierta con el asesoramiento y apoyo de una startup y que cumplan con lo establecido en el artículo 10 de las bases reguladoras de la concesión de ayudas dirigidas a impulsar la innovación a través de la iniciativa «Activa Startups» en el marco del Plan de Recuperación, Transformación y Resiliencia, publicadas mediante Orden ICT/1426/2021, de 14 de diciembre</t>
  </si>
  <si>
    <t>OVR01783</t>
  </si>
  <si>
    <t>Orden TMA/513/2022, de 30 de mayo, por la que se modifican la Orden TMA/370/2022, de 21 de abril, por la que se aprueban las bases reguladoras para el Programa de Apoyo al Transporte Sostenible y Digital en concurrencia competitiva, en el marco del Plan de Recuperación, Transformación y Resiliencia, y se aprueba y publica la convocatoria correspondiente al ejercicio 2022, la Orden TMA/371/2022, de 21 de abril, por la que se aprueban las bases reguladoras para la concesión de subvenciones en concurrencia no competitiva del eco-incentivo para el impulso del transporte ferroviario de mercancías basado en el mérito ambiental y socioeconómico, en el marco del Plan de Recuperación, Transformación y Resiliencia, y se aprueba y publica la convocatoria correspondiente al periodo de elegibilidad 2022 y la Orden TMA/391/2022, de 26 de abril, por la que se aprueban las bases reguladoras para la concesión de subvenciones en concurrencia no competitiva del eco-incentivo para el impulso del transporte marítimo de mercancías basado en el mérito ambiental y socioeconómico en el marco del Plan de Recuperación, Transformación y Resiliencia, y el procedimiento y la convocatoria para la selección de entidades colaboradoras que participarán en su gestión.</t>
  </si>
  <si>
    <t>OVR01671</t>
  </si>
  <si>
    <t>Orden CIN/533/2022, de 6 de junio, por la que se aprueban las bases reguladoras de la concesión de ayudas públicas a proyectos en líneas estratégicas, del Plan Estatal de Investigación Científica, Técnica y de Innovación 2021-2023, en el marco del Plan de Recuperación, Transformación y Resiliencia, y por la que se aprueba la convocatoria correspondiente al año 2022</t>
  </si>
  <si>
    <t>La finalidad de esta convocatoria es financiar proyectos de investigación industrial en colaboración entre empresas y organismos de investigación con la finalidad de dar respuesta a los desafíos identificados en las prioridades temáticas (topics), recogidas en el anexo II, y en los que se valore el carácter interdisciplinar a nivel metodológico, conceptual o teórico. Se pretende dar impulso a los avances en el campo de aplicación al que se dirigen los proyectos, tanto en el ámbito científico como en el desarrollo tecnológico y la innovación</t>
  </si>
  <si>
    <t>- UNIVERSIDADES PÚBLICAS
- PYMES
- GRANDES EMPRESAS
- RESTO DE ENTES DEL SECTOR PRIVADO</t>
  </si>
  <si>
    <t>a) Organismos públicos de investigación definidos en el artículo 47 de la Ley 14/2011, de 1 de junio.
b) Universidades públicas y sus institutos universitarios, de acuerdo con lo previsto en la Ley Orgánica 6/2001, de 21 de diciembre, de Universidades, que estén inscritas en el Registro de Universidades, Centros y Títulos, creado por el Real Decreto 1509/2008, de 12 de septiembre, por el que se regula el Registro de Universidades, Centros y Títulos.
c) Institutos de investigación sanitaria acreditados conforme a lo establecido en el Real Decreto 279/2016, de 24 de junio, sobre acreditación de institutos de investigación biomédica o sanitaria y normas complementarias.
d) Otros centros públicos de I+D+i, con personalidad jurídica propia, que en sus estatutos o en la normativa que los regule o en su objeto social tengan la I+D+i como actividad principal.
e) Centros Tecnológicos de ámbito estatal y Centros de Apoyo a la Innovación Tecnológica de ámbito estatal que estén inscritos en el registro de centros creado por el Real Decreto 2093/2008, de 19 de diciembre, por el que se regulan los Centros Tecnológicos y los Centros de Apoyo a la Innovación Tecnológica de ámbito estatal y se crea el Registro de tales Centros.
f) Universidades privadas con capacidad y actividad demostrada en I+D+i.
g) Centros privados de I+D+i, con personalidad jurídica propia y sin ánimo de lucro que tengan definida en sus estatutos o en la normativa que los regule o en su objeto social a la I+D+i como actividad principal.
h) Empresas, entendiendo como tales a toda sociedad mercantil, independientemente de su forma jurídica, que de forma habitual ejerza una actividad económica dirigida al mercado.
i) Asociaciones empresariales sectoriales.</t>
  </si>
  <si>
    <t>OVR01807</t>
  </si>
  <si>
    <t>Todos</t>
  </si>
  <si>
    <t>Extracto de la Resolución de 31 de mayo de 2022 de la Dirección General de la Entidad Pública Empresarial Red.es, M.P., por la que se modifica la convocatoria de las ayudas destinadas a la digitalización de empresas del Segmento I (entre 10 y menos de 50 empleados) en el marco de la agenda España digital 2025, el Plan de Digitalización PYMEs 2021-2025 y el Plan de Recuperación, Transformación y Resiliencia de España (Programa Kit Digital), para ampliar cuantía fijada inicialmente.</t>
  </si>
  <si>
    <t>Mejora de la competitividad y el nivel de madurez digital de las empresas y personas en situación de autoempleo</t>
  </si>
  <si>
    <t>Extracto de Resolución de la Dirección General del Servicio Público de Empleo Estatal, por la que se modifica la de 23 de diciembre de 2021, por la que se aprueba la convocatoria abierta de subvenciones para apoyar la cobertura de vacantes en sectores estratégicos de interés nacional mediante la financiación de acciones formativas que incluyan compromisos de contratación de personas desempleadas para los años 2022 y 2023, en el marco del Plan de Recuperación, Transformación y Resiliencia</t>
  </si>
  <si>
    <t>OVR01788</t>
  </si>
  <si>
    <t>Extracto de la Resolución de 10 de junio de 2022, de la Fundación EOI, F.S.P. por la que se aprueba la convocatoria para la concesión de ayudas dirigidas a impulsar la innovación abierta a través de la iniciativa «Activa Startups», en el marco del Plan de Recuperación, Transformación y Resiliencia</t>
  </si>
  <si>
    <t>Estas ayudas minimis tienen por objeto el impulso de la innovación abierta, a través de casos de éxito de colaboración empresa&amp;startup, que ayuden al crecimiento y transformación digital de las empresas vinculadas a cualquier sector mediante el trabajo de resolución de los retos de innovación. En concreto, y de acuerdo con lo establecido en el artículo 7 de la Orden ICT/1426/2021, de 14 de diciembre por la que se aprueban las bases reguladoras, serán susceptibles de ayudas los proyectos de asesoramiento en materia de innovación en transformación digital, desarrollo e incorporación de tecnologías emergentes, transformación hacia una economía baja en carbono o  incorporación de la economía circular en el modelo de negocio de la pyme, con el objetivo de dar respuesta a retos planteados en empresas que buscan la innovación abierta mediante soluciones basadas en tecnologías emergentes como inteligencia artificial, internet de las cosas, tecnologías de procesamiento masivo de datos e información, computación de alto rendimiento, blockchain, procesamiento de lenguaje natural, ciberseguridad, realidad aumentada, realidad virtual, robótica colaborativa, entre otras</t>
  </si>
  <si>
    <t xml:space="preserve">Podrán tener la condición de empresas beneficiarias, las empresas cuya actividad se refiera a cualquier sector (CNAE 2009, aprobada por  Real Decreto 475/2007, de 13 de abril), exceptuando empresas que operen en los sectores de la pesca y la acuicultura, regulados por el Reglamento (CE) Nº 104/2000 del Consejo y empresas dedicadas a la producción primaria de productos agrícolas, con domicilio fiscal en la Comunidad  Autónoma de Castilla-La Mancha, que tengan la condición de PYME y que vayan a desarrollar un proyecto de innovación abierta con el asesoramiento y apoyo de una startup y que cumplan con lo establecido en el artículo 10 de las bases reguladoras de la concesión de ayudas dirigidas a impulsar la innovación a través de la iniciativa «Activa Startups» en el marco del Plan de Recuperación, Transformación y Resiliencia, publicadas mediante Orden ICT/1426/2021, de 14 de diciembre.
</t>
  </si>
  <si>
    <t>Extracto de la Orden CIN/533/2022, de 6 de junio, por la que se aprueba la convocatoria 2022 de las ayudas a proyectos en líneas estratégicas.</t>
  </si>
  <si>
    <t>Extracto de la Resolución de 15 de noviembre de 2021, de la Dirección General del CDTI E.P.E., de concesión directa de ayudas a los proyectos españoles que hayan obtenido el Sello de Excelencia en la convocatoria del Acelerador del Consejo Europeo de Innovación del programa Horizonte Europa, en el marco del Plan de Recuperación, Transformación y Resiliencia Financiado por la Unión Europea - NextGenerationEU</t>
  </si>
  <si>
    <t>La presente resolución tiene por objeto aprobar el procedimiento de concesión directa de ayudas del año 2021 para la financiación de proyectos de investigación y desarrollo y/o estudios de viabilidad que hayan obtenido un Sello de Excelencia en la siguiente convocatoria del Programa Horizonte Europa:
- Convocatoria del instrumento "Acelerador" del Consejo Europeo de Innovación ("EIC Accelerator"), incluida en el Programa de Trabajo del EIC para 2021, aprobado mediante la Decisión C (2021) 1510 del 17 de marzo de 2021 de la Comisión, y cuyos dos plazos de presentación de solicitudes para el año 2021 finalizaron el 16 de junio de 2021 y el 6 de octubre de 2021.</t>
  </si>
  <si>
    <t>Podrán ser beneficiarios de las ayudas las PYMES según la definición del Anexo I del Reglamento (UE) n.º 651/2014 de la Comisión Europea, de 17 de junio de 2014.
Las PYME beneficiarias deberán reunir asimismo los siguientes requisitos:
- Deberán estar válidamente constituidas en el momento de presentación de la solicitud de ayuda a la presente convocatoria.
- Deberán tener residencia fiscal o establecimiento permanente en España.
- Deberán haber obtenido el Sello de Excelencia en la convocatoria definida en el artículo 1.1 de la resolución</t>
  </si>
  <si>
    <t>OVR01158</t>
  </si>
  <si>
    <t>OVR01835</t>
  </si>
  <si>
    <t>Extracto de la Resolución de la Secretaría de Estado de Telecomunicaciones e Infraestructuras Digitales, por la que se convocan ayudas para la realización de proyectos del Programa de Universalización de Infraestructuras Digitales para la Cohesión - Banda Ancha 2022) en el marco del Plan de Recuperación, Transformación y Resiliencia.</t>
  </si>
  <si>
    <t>Extender la cobertura de las redes públicas de comunicaciones electrónicas capaces de proporcionar servicios de banda ancha de muy alta velocidad (más de 300 Mbps simétricos, escalables a 1 Gbps), a las zonas sin cobertura adecuada ni previsiones para su dotación en los próximos tres años, pertenecientes a cualquiera de las 50 provincias españolas.</t>
  </si>
  <si>
    <t>Personas jurídicas pertenecientes al sector privado, que ostenten la condición de operador debidamente habilitado, conforme a lo establecido en los artículos 6 y 7 de la Ley 9/2014, de 9 de mayo, General de Telecomunicaciones.</t>
  </si>
  <si>
    <t>Extracto de la Resolución de la Secretaria de Estado de Comercio debconvocatoria de las líneas de ayudas para la apertura de mercados exteriores en el año 2022</t>
  </si>
  <si>
    <t>Otorgar las líneas de ayudas, Línea Exportadores y Línea Indicaciones Geográficas, para la realización de actuaciones dentro de los procesos oficiales de apertura de mercados exteriores, destinadas a las Asociaciones y Federaciones de Exportadores reconocidas como entidades colaboradoras de la Secretaría de Estado de Comercio, así como los Consejos Reguladores de Indicaciones Geográficas.</t>
  </si>
  <si>
    <t>RESTO DE ENTES DEL SECTOR PRIVADO</t>
  </si>
  <si>
    <t>Orden ICT/1116/2021, de 7 de octubre, modificada por la Orden ICT/343/2022,de 18 de abril, por la que se establecen las bases reguladoras de las líneas de ayudas para la apertura de mercados exteriores y se procede a su convocatoria en el año 2022.</t>
  </si>
  <si>
    <t>OVR01839</t>
  </si>
  <si>
    <t>Asociaciones/Federaciones españolas de Exportadores reconocidas como entidades colaboradoras de la Secretaría de Estado de Comercio, en virtud de lo establecido en la Orden ITC/3690/2005 de 22 de noviembre, por la que se regula el régimen de colaboración entre la Administración General del Estado y las Asociaciones y Federaciones de Exportadores, en relación con la Línea Exportadores.
Los Consejos Reguladores y Entidades de Gestión de Indicaciones Geográficas Protegidas y Denominaciones de Origen Protegidas (Línea Indicaciones Geográficas).</t>
  </si>
  <si>
    <t>Estas ayudas minimis tienen por objeto el impulso de la innovación abierta, a través de casos de éxito de colaboración empresa &amp; startup, que ayuden al crecimiento y transformación digital de las empresas vinculadas a cualquier sector mediante el trabajo de resolución de los retos de innovación. En concreto, y de acuerdo con lo establecido en el artículo 7 de la Orden ICT/1426/2021, de 14 de diciembre por la que se aprueban las bases reguladoras, serán susceptibles de ayudas los proyectos de asesoramiento en materia de innovación en transformación digital, desarrollo e incorporación de tecnologías emergentes, transformación hacia una economía baja en carbono o incorporación de la economía circular en el modelo de negocio de la pyme, con el objetivo de dar respuesta a retos planteados en empresas que buscan la innovación abierta mediante soluciones basadas en tecnologías emergentes como inteligencia artificial, internet de las cosas, tecnologías de procesamiento masivo de datos e información, computación de alto rendimiento, blockchain, procesamiento de lenguaje natural, ciberseguridad, realidad aumentada, realidad virtual, robótica colaborativa, entre otras. Las ayudas objeto de esta convocatoria tendrán la consideración de subvenciones a fondo perdido. Se concederán como ayudas económicas a las empresas beneficiarias, para cubrir los gastos derivados de la colaboración con la startup, en el trabajo de innovación abierta para la resolución del reto.</t>
  </si>
  <si>
    <t>Orden ICT/1426/2021, de 14 de diciembre, por la que se establecen las bases reguladoras de la concesión de ayudas dirigidas a impulsar la innovación a través de la iniciativa "Activa Startups", en el marco del Plan de Recuperación, Transformación y Resile</t>
  </si>
  <si>
    <t>OVR01816</t>
  </si>
  <si>
    <t>Podrán tener la condición de empresas beneficiarias, las empresas cuya actividad se refiera a cualquier sector (CNAE 2009, aprobada por Real Decreto475/2007, de 13 de abril), exceptuando empresas que operen en los sectores de la pesca y la acuicultura, regulados por el Reglamento (CE) Nº 104/2000 del Consejo y empresas dedicadas a la producción primaria de productos agrícolas, con domicilio fiscal en la Comunidad Autónoma de Extremadura, que tengan la condición de PYME y que vayan a desarrollar un proyecto de innovación abierta con el asesoramiento y apoyo de una startup y que cumplan con lo establecido en el artículo 10 de las bases reguladoras de la concesión de ayudas dirigidas a impulsar la innovación a través de la iniciativa «Activa Startups» en el marco del Plan de Recuperación, Transformación y Resiliencia, publicadas mediante Orden ICT/1426/2021, de 14 de diciembre.</t>
  </si>
  <si>
    <t>La convocatoria tiene por objeto el apoyo a proyectos de I+D empresarial encooperación, según lo establecido en los artículos 2.2 a y 10.2 de la Orden CIN/373/2022, de 26 de abril.
Los proyectos deberán encuadrarse en una de las seis misiones identificadasen el Anexo I de la convocatoria, de modo que los objetivos establecidos en losmismos se orienten hacia uno o más de los ámbitos de mejora propuestos para cada misión. No obstante, los proyectos presentados podrán proponer nuevos objetivos adicionales complementarios a los ya definidos, siempre que sean coherentes con la misión seleccionada.
En caso de que el proyecto presentado no se adecúe claramente a ninguna de las misiones identificadas en el Anexo I se desestimará la solicitud.
Los proyectos presentados deberán acogerse a una de las siguientes categorías: Misiones Ciencia e Innovación "Grandes Empresas" o Misiones Ciencia e Innovación "PYMES", y cumplir los requisitos correspondientes a su categoría:
a. Misiones "Grandes Empresas"
Presupuesto: los proyectos subvencionables deberán tener un presupuesto elegible mínimo de 4.000.000 euros y máximo de 15.000.000 euros.
El presupuesto elegible mínimo por empresa será de 175.000 euros.
Distribución presupuestaria por años: los proyectos deberán tener una distribución equilibrada del presupuesto a lo largo de la duración del proyecto.
Peso de las actividades de investigación industrial: el porcentaje en el presupuesto elegible deberá ser, al menos, del 60%.
Subcontratación de actividades: los proyectos deben contar con una participación relevante de organismos de investigación desde el punto de vista cualitativo y cuantitativo. En este sentido, se exige que, al menos, el 20% del presupuesto elegible se subcontrate a estas entidades.
Duración: los proyectos deberán ser plurianuales y parte de los mismosdeberán realizarse en el año 2022, en todo caso, se deberá solicitar ayuda para 2022. Los proyectos deberán finalizar el 31 de diciembre de 2024 o el 30 de junio de 2025.
Tamaño de la agrupación beneficiaria: cada agrupación debe estar constituidapor un mínimo de tres y un máximo de ocho empresas; al menos dos de ellas deberán ser autónomas entre sí.
Composición de la agrupación: la empresa representante de la agrupación, en los términos del artículo 3 de esta convocatoria, deberá tener la consideración degran empresa y, al menos, uno de los socios deberá ser una pequeña o mediana empresa (pyme), conforme a la definición establecida en Anexo 1 de la Orden CIN/373/2022, de 26 de abril.
b. Misiones "PYMES"
Presupuesto: los proyectos subvencionables deberán tener un presupuesto elegible mínimo de 1.500.000 euros y máximo de 3.000.000 euros.
El presupuesto elegible mínimo por empresa será de 175.000 euros.
Distribución presupuestaria por años: los proyectos deberán tener una distribución equilibrada del presupuesto a lo largo de la duración del proyecto.
Peso de las actividades de investigación industrial: el porcentaje en e lpresupuesto elegible deberá ser, al menos, del 35%.
Subcontratación de actividades: los proyectos deben contar con una participación relevante de organismos de investigación desde el punto de vista cualitativo y cuantitativo. En este sentido, se exige que al menos el 15% delpresupuesto elegible se subcontrate a estas entidades. Duración: los proyectos deberán ser plurianuales y parte de los mismos deberán realizarse en el año 2022, en todo caso, se deberá solicitar ayuda para 2022. Los proyectos deberán finalizar el 31 de diciembre de 2023 o el 31 dediciembre de 2024.
Tamaño de la agrupación: cada agrupación debe estar constituida por un mínimo de tres y un máximo de seis empresas; al menos dos de ellas deberán ser autónomas entre sí.
Composición de la agrupación: la empresa representante de la agrupación, en los términos del artículo 3 de esta convocatoria, deberá tener la consideración de mediana empresa y el resto de los participantes deberán ser pymes, conforme a la definición establecida en Anexo I de la Orden CIN/373/2022, de 26 de abril.
Las ayudas de esta convocatoria consistirán en subvenciones. La cuantía individualizada de las ayudas se determinará en función del coste financiable real del proyecto, de las características del beneficiario y de las disponibilidades presupuestarias. En todo caso, la ayuda respetará los límites de intensidad máximos, establecidos en el artículo 13.4 de la Orden CIN/373/2022, de 26 deabril.</t>
  </si>
  <si>
    <t>Podrán ser beneficiarios de las ayudas contempladas en la presente convocatoria las agrupaciones de personas jurídicas definidas en el artículo 5.1 dela de la Orden CIN/373/2022 de 26 de abril, que puedan llevar a cabo proyectos en cooperación.
Las agrupaciones deberán estar constituidas por empresas, según la definición del anexo 1, apartado 8 de la Orden CIN/373/2022 de 26 de abril, siempre que estén válidamente constituidas, tengan personalidad jurídica propia y residencia fiscal en España.
Cada agrupación en función del proyecto presentado (Misiones "Grandes Empresas" o Misiones "Pymes") deberá cumplir los requisitos de tamaño y composición detallados en el artículo 2 de la convocatoria. Asimismo, todos los integrantes de la agrupación deberán cumplir los requisitos exigidos para ser beneficiario. La agrupación resultante no tendrá personalidad jurídica, por lo que uno de los participantes actuará como coordinador o representante de la misma, y tendrá las obligaciones previstas en el artículo 5.7 de la Orden CIN/373/2022, de26 de abril.</t>
  </si>
  <si>
    <t>Orden CIN/373/2022, de 26 de abril, por la que se aprueban las bases reguladoras para la concesión de ayudas públicas, por parte del Centro para el Desarrollo Tecnológico Industrial E.P.E a proyectos de I+D y nuevos proyectos empresariales del Plan Estata</t>
  </si>
  <si>
    <t>OVR01818</t>
  </si>
  <si>
    <t>Extracto de la Resolución de 17 de junio de 2022, de la Fundación EOI,F.S.P. por la que se aprueba la convocatoria para la concesión de ayudas dirigidas a impulsar la innovación abierta a través de la iniciativa «Activa Startups», en el marco del Plan de Recuperación, Transformación y Resiliencia</t>
  </si>
  <si>
    <t>Extracto de la Resolución 16 de junio de 2022 de la Presidencia del Centro para el Desarrollo Tecnológico Industrial, E.P.E. por la que se aprueba la convocatoria para el año 2022 del procedimiento de concesión de ayudas destinadas a "Programa de Misiones de Ciencia e Innovación",del Programa Estatal para Catalizar la Innovación y el Liderazgo Empresarial del Plan Estatal de Investigación Científica y Técnica y de Innovación 2021-2023,del Plan de Recuperación,Transformación y Resiliencia</t>
  </si>
  <si>
    <t>Orden ICT/565/2022, de 15 de junio, por la que se modifica la Orden ICT/949/2021, de 10 de septiembre, por la que se establecen las bases reguladoras de la línea de ayudas para el apoyo a mercados, zonas urbanas comerciales, comercio no sedentario y canales cortos de comercialización, y se procede a su convocatoria en el año 2021, en el marco del Plan de Recuperación, Transformación y Resiliencia</t>
  </si>
  <si>
    <t>Orden ICT/566/2022, de 15 de junio, por la que se modifica la Orden ICT/950/2021, de 10 de septiembre, por la que se establecen las bases reguladoras de la línea de ayudas para el apoyo de la actividad comercial en 
zonas rurales y se procede a su convocatoria en el año 2021, en el marco del Plan de Recuperación, Transformación y Resiliencia</t>
  </si>
  <si>
    <t>Orden ICT/567/2022, de 15 de junio, por la que se modifica la Orden ICT/951/2021, de 10 de septiembre, por la que se establecen las bases reguladoras de las líneas de ayudas para el fortalecimiento de la actividad 
comercial en zonas turísticas y se procede a su convocatoria en el año 2021, en el marco del Plan de Recuperación, Transformación y Resiliencia</t>
  </si>
  <si>
    <t>Extracto de la Resolución de 21 de junio de 2022 de la Presidencia dela Agencia Estatal de Investigación, por la que se aprueba la convocatoria 2022 de las ayudas a proyectos «Europa Excelencia»</t>
  </si>
  <si>
    <t>Las ayudas tienen como objeto mejorar el éxito de la participación española en las convocatorias del Consejo Europeo de Investigación, en sus modalidades «Starting Grants», «Consolidator Grants» y «Advanced Grants», enmarcadas en e lPilar 1 «Ciencia Excelente» del Programa Marco de Investigación de la Unión Europea Horizonte Europa, a través de la financiación de proyectos de investigación científico-técnica relacionados con los objetivos de las propuestas remitidas y evaluadas positivamente y consideradas elegibles por el Consejo Europeo de Investigación, pero que por razones presupuestarias no han podido ser finalmente financiadas por dicho organismo.</t>
  </si>
  <si>
    <t>Orden CIN/552/2022, de 14 de junio, por la que se aprueban las bases reguladoras de la concesión de ayudas públicas a proyectos «Europa Excelencia», del Plan Estatal de Investigación Científica, Técnica y de Innovación para el período 2021-2023, en el marco del Plan de Recuperación, Transformación y Resiliencia (BOE n.º 145 de 18 de junio de 2022).</t>
  </si>
  <si>
    <t>Podrán ser entidades beneficiarias de las ayudas, de acuerdo con lo establecido en el artículo 5 de la convocatoria, los organismos públicos de investigación, las universidades públicas y privadas, las entidades e instituciones sanitarias públicas y privadas sin ánimo de lucro, los institutos de investigación sanitaria acreditados, los Centros Tecnológicos y Centros de Apoyo a la Innovación Tecnológica de ámbito estatal, y otros centros de I+D+i, públicos y privados sin ánimo de lucro.</t>
  </si>
  <si>
    <t>OVR01845</t>
  </si>
  <si>
    <t xml:space="preserve">- ORGANISMOS AUTÓNOMOS 
- ENTIDADES PRIVADAS SIN ÁNIMO DE LUCRO (ONG, TERCER SECTOR,…)
- UNIVERSIDADES PÚBLICAS </t>
  </si>
  <si>
    <t>Extracto de la Resolución de 21 de junio de 2022 de la Presidencia del Centro para el Desarrollo Tecnológico Industrial, E.P.E. (CDTI), por la que se modifica la Resolución de 2 de junio de 2022 de la convocatoria
para el año 2022 del "Programa Tecnológico Aeronáutico", del Programa Estatal para Catalizar la Innovación y el Liderazgo Empresarial del Plan Estatal de Investigación Científica y Técnica y de Innovación 2021-2023, en el marco del Plan de Recuperación, Transformación y Resiliencia</t>
  </si>
  <si>
    <t>Extracto de la Resolución de 20 de junio de 2022 de la Secretaría General de Formación Profesional por la que se convocan ayudas para la creación de Unidades de Orientación Profesional (UOP) dependientes del Programa Aula Mentor, en el marco del Plan de Recuperación, Transformación y Resiliencia.</t>
  </si>
  <si>
    <t xml:space="preserve">Financiar la creación de un máximo de cien (100) Unidades de Orientación Profesional dependientes entidades locales territoriales y entidades públicas dependientes de entidades locales territoriales (70 Unidades) y organizaciones sin ánimo de lucro (30 Unidades). </t>
  </si>
  <si>
    <t>- AYUNTAMIENTOS
- ÁREAS METROPOLITANAS
- ORGANISMOS AUTÓNOMOS Y ENTIDADES PÚBLICAS VINCULADAS A LAS EELL
- ENTIDADES PRIVADAS SIN ÁNIMO DE LUCRO</t>
  </si>
  <si>
    <t>Entidades locales a las que se refiere el artículo 3 de la Ley 7/1985, de 2 de abril, Reguladora de las Bases de Régimen Local, así como las entidades locales de ámbito territorial inferior al municipal instituidas o reconocidas por las comunidades autónomas y las entidades públicas dependientes de las entidades locales territoriales.
Entidades sin ánimo de lucro, legalmente constituidas e inscritas en los registros correspondientes cuyo ámbito de implantación sea nacional, regional y/o local, con experiencia en orientación y formación a colectivos de personas adultas con dificultades de inserción socio laboral, o mejora de cualificación.</t>
  </si>
  <si>
    <t>OVR01863</t>
  </si>
  <si>
    <t>Extracto de la Orden de 25 de junio por la que se efectúa la convocatoria correspondiente a 2022 de las ayudas establecidas para el apoyo a agrupaciones empresariales innovadoras con objeto de mejorar la competitividad de las pequeñas y medianas empresas en el marco del plan de recuperación, transformación y resiliencia.</t>
  </si>
  <si>
    <t>Actuaciones de apoyo al funcionamiento de Agrupaciones Empresariales Innovadoras, estudios de viabilidad técnica y proyectos de tecnologías digitales que deberán incorporar conocimientos y/o tecnologías que promuevan la transformación digital de las empresas que los llevan a cabo en el marco de actividades de investigación industrial, actividades de desarrollo experimental, innovación en materia de organización y/o innovación en materia de procesos</t>
  </si>
  <si>
    <t>Agrupaciones Empresariales Innovadoras inscritas en el Registro regulado por la Orden IET/1444/2014, de 30 de julio, y miembros de las mismas</t>
  </si>
  <si>
    <t>Orden ICT/474/2022, de 20 de mayo, por la que se modifica la Orden ICT/ 1117/2021, de 9 de octubre, por la que se establecen las bases reguladoras de las ayudas de apoyo a Agrupaciones Empresariales Innovadoras con objeto de mejorar la competitividad de las pequeñas y medianas empresas y se procede a la convocatoria correspondiente al año 2021, en el marco del Plan de Recuperación, Transformación y Resiliencia. "Boletín Oficial del Estado" núm. 126, de 27 de mayo de 2022.</t>
  </si>
  <si>
    <t>OVR01885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</si>
</sst>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quot;;[Red]\-#,##0\ &quot;€&quot;"/>
    <numFmt numFmtId="8" formatCode="#,##0.00\ &quot;€&quot;;[Red]\-#,##0.00\ &quot;€&quot;"/>
    <numFmt numFmtId="44" formatCode="_-* #,##0.00\ &quot;€&quot;_-;\-* #,##0.00\ &quot;€&quot;_-;_-* &quot;-&quot;??\ &quot;€&quot;_-;_-@_-"/>
    <numFmt numFmtId="43" formatCode="_-* #,##0.00_-;\-* #,##0.00_-;_-* &quot;-&quot;??_-;_-@_-"/>
    <numFmt numFmtId="164" formatCode="_-* #,##0.00\ _€_-;\-* #,##0.00\ _€_-;_-* &quot;-&quot;??\ _€_-;_-@_-"/>
  </numFmts>
  <fonts count="50">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b/>
      <sz val="9"/>
      <color indexed="81"/>
      <name val="Tahoma"/>
      <family val="2"/>
    </font>
    <font>
      <sz val="11"/>
      <color theme="1"/>
      <name val="Calibri"/>
      <family val="2"/>
      <scheme val="minor"/>
    </font>
    <font>
      <sz val="11"/>
      <color theme="1"/>
      <name val="Calibri"/>
      <family val="2"/>
      <scheme val="minor"/>
    </font>
    <font>
      <sz val="11"/>
      <name val="Calibri"/>
      <family val="2"/>
      <scheme val="minor"/>
    </font>
    <font>
      <sz val="11"/>
      <color theme="1"/>
      <name val="Calibri"/>
      <family val="2"/>
      <scheme val="minor"/>
    </font>
    <font>
      <sz val="11"/>
      <name val="Calibri"/>
      <family val="2"/>
      <scheme val="minor"/>
    </font>
    <font>
      <sz val="11"/>
      <color theme="1"/>
      <name val="Calibri"/>
      <family val="2"/>
      <scheme val="minor"/>
    </font>
    <font>
      <sz val="11"/>
      <name val="Calibri"/>
      <family val="2"/>
      <scheme val="minor"/>
    </font>
    <font>
      <sz val="11"/>
      <color theme="1"/>
      <name val="Calibri"/>
      <family val="2"/>
      <scheme val="minor"/>
    </font>
    <font>
      <sz val="9"/>
      <color indexed="81"/>
      <name val="Tahoma"/>
      <family val="2"/>
    </font>
    <font>
      <sz val="11"/>
      <name val="Calibri"/>
      <family val="2"/>
      <scheme val="minor"/>
    </font>
    <font>
      <sz val="11"/>
      <color theme="1"/>
      <name val="Calibri"/>
      <family val="2"/>
      <scheme val="minor"/>
    </font>
    <font>
      <sz val="11"/>
      <name val="Calibri"/>
      <family val="2"/>
      <scheme val="minor"/>
    </font>
    <font>
      <sz val="11"/>
      <color theme="1"/>
      <name val="Calibri"/>
      <family val="2"/>
      <scheme val="minor"/>
    </font>
    <font>
      <sz val="11"/>
      <name val="Calibri"/>
      <family val="2"/>
      <scheme val="minor"/>
    </font>
    <font>
      <sz val="11"/>
      <color theme="1"/>
      <name val="Calibri"/>
      <family val="2"/>
      <scheme val="minor"/>
    </font>
    <font>
      <sz val="11"/>
      <name val="Calibri"/>
      <family val="2"/>
      <scheme val="minor"/>
    </font>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name val="Calibri"/>
      <family val="2"/>
      <scheme val="minor"/>
    </font>
    <font>
      <sz val="11"/>
      <color theme="1"/>
      <name val="Calibri"/>
      <family val="2"/>
      <scheme val="minor"/>
    </font>
    <font>
      <sz val="11"/>
      <name val="Calibri"/>
      <family val="2"/>
      <scheme val="minor"/>
    </font>
    <font>
      <sz val="11"/>
      <color theme="1"/>
      <name val="Calibri"/>
      <family val="2"/>
      <scheme val="minor"/>
    </font>
    <font>
      <sz val="11"/>
      <color rgb="FF006100"/>
      <name val="Calibri"/>
      <family val="2"/>
      <scheme val="minor"/>
    </font>
    <font>
      <sz val="11"/>
      <color theme="1"/>
      <name val="Calibri"/>
      <family val="2"/>
      <scheme val="minor"/>
    </font>
    <font>
      <sz val="11"/>
      <name val="Calibri"/>
      <family val="2"/>
      <scheme val="minor"/>
    </font>
    <font>
      <sz val="11"/>
      <color theme="1"/>
      <name val="Calibri"/>
      <family val="2"/>
      <scheme val="minor"/>
    </font>
    <font>
      <sz val="11"/>
      <name val="Calibri"/>
      <family val="2"/>
      <scheme val="minor"/>
    </font>
    <font>
      <sz val="11"/>
      <color theme="1"/>
      <name val="Calibri"/>
      <family val="2"/>
      <scheme val="minor"/>
    </font>
    <font>
      <sz val="11"/>
      <name val="Calibri"/>
      <family val="2"/>
      <scheme val="minor"/>
    </font>
    <font>
      <sz val="11"/>
      <color theme="1"/>
      <name val="Calibri"/>
      <family val="2"/>
      <scheme val="minor"/>
    </font>
    <font>
      <sz val="11"/>
      <name val="Calibri"/>
      <scheme val="minor"/>
    </font>
    <font>
      <sz val="11"/>
      <color theme="1"/>
      <name val="Calibri"/>
      <scheme val="minor"/>
    </font>
    <font>
      <b/>
      <sz val="9"/>
      <color indexed="81"/>
      <name val="Tahoma"/>
      <charset val="1"/>
    </font>
    <font>
      <sz val="11"/>
      <color rgb="FF000000"/>
      <name val="Arial"/>
      <family val="2"/>
    </font>
  </fonts>
  <fills count="37">
    <fill>
      <patternFill patternType="none"/>
    </fill>
    <fill>
      <patternFill patternType="gray125"/>
    </fill>
    <fill>
      <patternFill patternType="solid">
        <fgColor rgb="FFFFFF00"/>
        <bgColor indexed="64"/>
      </patternFill>
    </fill>
    <fill>
      <patternFill patternType="solid">
        <fgColor theme="1" tint="0.249977111117893"/>
        <bgColor indexed="64"/>
      </patternFill>
    </fill>
    <fill>
      <patternFill patternType="solid">
        <fgColor theme="9"/>
        <bgColor indexed="64"/>
      </patternFill>
    </fill>
    <fill>
      <patternFill patternType="solid">
        <fgColor theme="5"/>
        <bgColor indexed="64"/>
      </patternFill>
    </fill>
    <fill>
      <patternFill patternType="solid">
        <fgColor rgb="FF0000FF"/>
        <bgColor indexed="64"/>
      </patternFill>
    </fill>
    <fill>
      <patternFill patternType="solid">
        <fgColor rgb="FFFFFF99"/>
        <bgColor indexed="64"/>
      </patternFill>
    </fill>
    <fill>
      <patternFill patternType="solid">
        <fgColor rgb="FF0070C0"/>
        <bgColor indexed="64"/>
      </patternFill>
    </fill>
    <fill>
      <patternFill patternType="solid">
        <fgColor rgb="FF663300"/>
        <bgColor indexed="64"/>
      </patternFill>
    </fill>
    <fill>
      <patternFill patternType="solid">
        <fgColor rgb="FFFF0000"/>
        <bgColor indexed="64"/>
      </patternFill>
    </fill>
    <fill>
      <patternFill patternType="solid">
        <fgColor theme="1" tint="0.499984740745262"/>
        <bgColor indexed="64"/>
      </patternFill>
    </fill>
    <fill>
      <patternFill patternType="solid">
        <fgColor rgb="FFB793FF"/>
        <bgColor indexed="64"/>
      </patternFill>
    </fill>
    <fill>
      <patternFill patternType="solid">
        <fgColor rgb="FF005000"/>
        <bgColor indexed="64"/>
      </patternFill>
    </fill>
    <fill>
      <patternFill patternType="solid">
        <fgColor rgb="FFC8F4D9"/>
        <bgColor indexed="64"/>
      </patternFill>
    </fill>
    <fill>
      <patternFill patternType="solid">
        <fgColor rgb="FF009900"/>
        <bgColor indexed="64"/>
      </patternFill>
    </fill>
    <fill>
      <patternFill patternType="solid">
        <fgColor rgb="FFCC00CC"/>
        <bgColor indexed="64"/>
      </patternFill>
    </fill>
    <fill>
      <patternFill patternType="solid">
        <fgColor rgb="FFCCFF99"/>
        <bgColor indexed="64"/>
      </patternFill>
    </fill>
    <fill>
      <patternFill patternType="solid">
        <fgColor rgb="FFE9BEBD"/>
        <bgColor indexed="64"/>
      </patternFill>
    </fill>
    <fill>
      <patternFill patternType="solid">
        <fgColor rgb="FFC00000"/>
        <bgColor indexed="64"/>
      </patternFill>
    </fill>
    <fill>
      <patternFill patternType="solid">
        <fgColor rgb="FF7030A0"/>
        <bgColor indexed="64"/>
      </patternFill>
    </fill>
    <fill>
      <patternFill patternType="solid">
        <fgColor rgb="FF57D8D5"/>
        <bgColor indexed="64"/>
      </patternFill>
    </fill>
    <fill>
      <patternFill patternType="solid">
        <fgColor theme="4" tint="0.59999389629810485"/>
        <bgColor indexed="64"/>
      </patternFill>
    </fill>
    <fill>
      <patternFill patternType="solid">
        <fgColor rgb="FFDDFFFF"/>
        <bgColor indexed="64"/>
      </patternFill>
    </fill>
    <fill>
      <patternFill patternType="solid">
        <fgColor rgb="FF002060"/>
        <bgColor indexed="64"/>
      </patternFill>
    </fill>
    <fill>
      <patternFill patternType="solid">
        <fgColor rgb="FFFFF7FF"/>
        <bgColor indexed="64"/>
      </patternFill>
    </fill>
    <fill>
      <patternFill patternType="solid">
        <fgColor rgb="FFF4B480"/>
        <bgColor indexed="64"/>
      </patternFill>
    </fill>
    <fill>
      <patternFill patternType="solid">
        <fgColor rgb="FFCC9900"/>
        <bgColor indexed="64"/>
      </patternFill>
    </fill>
    <fill>
      <patternFill patternType="solid">
        <fgColor rgb="FF719B09"/>
        <bgColor indexed="64"/>
      </patternFill>
    </fill>
    <fill>
      <patternFill patternType="solid">
        <fgColor theme="5"/>
        <bgColor theme="5"/>
      </patternFill>
    </fill>
    <fill>
      <patternFill patternType="solid">
        <fgColor theme="6" tint="0.79998168889431442"/>
        <bgColor indexed="65"/>
      </patternFill>
    </fill>
    <fill>
      <patternFill patternType="solid">
        <fgColor theme="5" tint="0.39997558519241921"/>
        <bgColor indexed="64"/>
      </patternFill>
    </fill>
    <fill>
      <patternFill patternType="solid">
        <fgColor rgb="FFE9BEBD"/>
        <bgColor theme="5"/>
      </patternFill>
    </fill>
    <fill>
      <patternFill patternType="solid">
        <fgColor rgb="FFE9BEBD"/>
        <bgColor theme="5" tint="0.79998168889431442"/>
      </patternFill>
    </fill>
    <fill>
      <patternFill patternType="solid">
        <fgColor theme="0" tint="-0.249977111117893"/>
        <bgColor indexed="64"/>
      </patternFill>
    </fill>
    <fill>
      <patternFill patternType="solid">
        <fgColor theme="0" tint="-4.9989318521683403E-2"/>
        <bgColor indexed="64"/>
      </patternFill>
    </fill>
    <fill>
      <patternFill patternType="solid">
        <fgColor rgb="FFC6EFCE"/>
      </patternFill>
    </fill>
  </fills>
  <borders count="13">
    <border>
      <left/>
      <right/>
      <top/>
      <bottom/>
      <diagonal/>
    </border>
    <border>
      <left style="thin">
        <color theme="0" tint="-0.24994659260841701"/>
      </left>
      <right style="thin">
        <color theme="0" tint="-0.24994659260841701"/>
      </right>
      <top style="medium">
        <color theme="1" tint="0.499984740745262"/>
      </top>
      <bottom style="medium">
        <color theme="1" tint="0.499984740745262"/>
      </bottom>
      <diagonal/>
    </border>
    <border>
      <left style="thin">
        <color theme="0" tint="-0.24994659260841701"/>
      </left>
      <right/>
      <top style="medium">
        <color theme="1" tint="0.24994659260841701"/>
      </top>
      <bottom style="medium">
        <color theme="1" tint="0.24994659260841701"/>
      </bottom>
      <diagonal/>
    </border>
    <border>
      <left style="thin">
        <color theme="0" tint="-0.24994659260841701"/>
      </left>
      <right style="thin">
        <color theme="0" tint="-0.24994659260841701"/>
      </right>
      <top style="medium">
        <color theme="1" tint="0.24994659260841701"/>
      </top>
      <bottom style="medium">
        <color theme="1" tint="0.24994659260841701"/>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hair">
        <color theme="1" tint="0.499984740745262"/>
      </top>
      <bottom/>
      <diagonal/>
    </border>
    <border>
      <left/>
      <right/>
      <top/>
      <bottom style="medium">
        <color rgb="FFCCCCCC"/>
      </bottom>
      <diagonal/>
    </border>
    <border>
      <left/>
      <right style="thin">
        <color theme="5" tint="0.39997558519241921"/>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style="hair">
        <color theme="1" tint="0.499984740745262"/>
      </left>
      <right style="medium">
        <color theme="1" tint="0.499984740745262"/>
      </right>
      <top style="medium">
        <color theme="1" tint="0.499984740745262"/>
      </top>
      <bottom style="medium">
        <color theme="1" tint="0.499984740745262"/>
      </bottom>
      <diagonal/>
    </border>
    <border>
      <left style="hair">
        <color theme="1" tint="0.499984740745262"/>
      </left>
      <right style="medium">
        <color theme="1" tint="0.499984740745262"/>
      </right>
      <top style="hair">
        <color theme="1" tint="0.499984740745262"/>
      </top>
      <bottom style="hair">
        <color theme="1" tint="0.499984740745262"/>
      </bottom>
      <diagonal/>
    </border>
    <border>
      <left/>
      <right/>
      <top style="thin">
        <color auto="1"/>
      </top>
      <bottom/>
      <diagonal/>
    </border>
  </borders>
  <cellStyleXfs count="6">
    <xf numFmtId="0" fontId="0" fillId="0" borderId="0"/>
    <xf numFmtId="44" fontId="1" fillId="0" borderId="0" applyFon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1" fillId="30" borderId="0" applyNumberFormat="0" applyBorder="0" applyAlignment="0" applyProtection="0"/>
    <xf numFmtId="0" fontId="38" fillId="36" borderId="0" applyNumberFormat="0" applyBorder="0" applyAlignment="0" applyProtection="0"/>
  </cellStyleXfs>
  <cellXfs count="199">
    <xf numFmtId="0" fontId="0" fillId="0" borderId="0" xfId="0"/>
    <xf numFmtId="0" fontId="4" fillId="2" borderId="0" xfId="0" applyFont="1" applyFill="1" applyBorder="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quotePrefix="1" applyAlignment="1">
      <alignment horizontal="left" vertical="center" wrapText="1"/>
    </xf>
    <xf numFmtId="0" fontId="6" fillId="0" borderId="0" xfId="2" applyAlignment="1">
      <alignment horizontal="left" vertical="center" wrapText="1"/>
    </xf>
    <xf numFmtId="44" fontId="0" fillId="0" borderId="0" xfId="1" applyFont="1" applyAlignment="1">
      <alignment horizontal="center" vertical="center" wrapText="1"/>
    </xf>
    <xf numFmtId="0" fontId="2" fillId="4" borderId="1" xfId="0" applyFont="1" applyFill="1" applyBorder="1" applyAlignment="1">
      <alignment horizontal="center" vertical="center" wrapText="1"/>
    </xf>
    <xf numFmtId="0" fontId="3" fillId="6" borderId="4" xfId="0" applyFont="1" applyFill="1" applyBorder="1" applyAlignment="1">
      <alignment vertical="center" wrapText="1"/>
    </xf>
    <xf numFmtId="0" fontId="0" fillId="2" borderId="4" xfId="0" applyFont="1" applyFill="1" applyBorder="1" applyAlignment="1">
      <alignment vertical="center" wrapText="1"/>
    </xf>
    <xf numFmtId="0" fontId="0" fillId="7" borderId="4" xfId="0" applyFont="1" applyFill="1" applyBorder="1" applyAlignment="1">
      <alignment vertical="center" wrapText="1"/>
    </xf>
    <xf numFmtId="0" fontId="3" fillId="8" borderId="4" xfId="0" applyFont="1" applyFill="1" applyBorder="1" applyAlignment="1">
      <alignment vertical="center" wrapText="1"/>
    </xf>
    <xf numFmtId="0" fontId="3" fillId="9" borderId="4" xfId="0" applyFont="1" applyFill="1" applyBorder="1" applyAlignment="1">
      <alignment vertical="center" wrapText="1"/>
    </xf>
    <xf numFmtId="0" fontId="3" fillId="10" borderId="4" xfId="0" applyFont="1" applyFill="1" applyBorder="1" applyAlignment="1">
      <alignment vertical="center" wrapText="1"/>
    </xf>
    <xf numFmtId="0" fontId="3" fillId="11" borderId="4" xfId="0" applyFont="1" applyFill="1" applyBorder="1" applyAlignment="1">
      <alignment vertical="center" wrapText="1"/>
    </xf>
    <xf numFmtId="0" fontId="0" fillId="12" borderId="4" xfId="0" applyFont="1" applyFill="1" applyBorder="1" applyAlignment="1">
      <alignment vertical="center" wrapText="1"/>
    </xf>
    <xf numFmtId="0" fontId="3" fillId="13" borderId="4" xfId="0" applyFont="1" applyFill="1" applyBorder="1" applyAlignment="1">
      <alignment vertical="center" wrapText="1"/>
    </xf>
    <xf numFmtId="0" fontId="0" fillId="14" borderId="4" xfId="0" applyFont="1" applyFill="1" applyBorder="1" applyAlignment="1">
      <alignment vertical="center" wrapText="1"/>
    </xf>
    <xf numFmtId="0" fontId="3" fillId="15" borderId="5" xfId="0" applyFont="1" applyFill="1" applyBorder="1" applyAlignment="1">
      <alignment vertical="center" wrapText="1"/>
    </xf>
    <xf numFmtId="0" fontId="3" fillId="16" borderId="4" xfId="0" applyFont="1" applyFill="1" applyBorder="1" applyAlignment="1">
      <alignment vertical="center" wrapText="1"/>
    </xf>
    <xf numFmtId="0" fontId="0" fillId="17" borderId="5" xfId="0" applyFont="1" applyFill="1" applyBorder="1" applyAlignment="1">
      <alignment vertical="center" wrapText="1"/>
    </xf>
    <xf numFmtId="0" fontId="3" fillId="4"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Font="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0" fillId="18" borderId="4" xfId="0" applyFont="1" applyFill="1" applyBorder="1" applyAlignment="1">
      <alignment vertical="center" wrapText="1"/>
    </xf>
    <xf numFmtId="0" fontId="3" fillId="20" borderId="4" xfId="0" applyFont="1" applyFill="1" applyBorder="1" applyAlignment="1">
      <alignment vertical="center" wrapText="1"/>
    </xf>
    <xf numFmtId="0" fontId="3" fillId="19" borderId="4" xfId="0" applyFont="1" applyFill="1" applyBorder="1" applyAlignment="1">
      <alignment vertical="center" wrapText="1"/>
    </xf>
    <xf numFmtId="0" fontId="0" fillId="5" borderId="4" xfId="0" applyFont="1" applyFill="1" applyBorder="1" applyAlignment="1">
      <alignment vertical="center" wrapText="1"/>
    </xf>
    <xf numFmtId="0" fontId="5" fillId="21" borderId="5" xfId="0" applyFont="1" applyFill="1" applyBorder="1" applyAlignment="1">
      <alignment vertical="center" wrapText="1"/>
    </xf>
    <xf numFmtId="0" fontId="0" fillId="22" borderId="4" xfId="0" applyFont="1" applyFill="1" applyBorder="1" applyAlignment="1">
      <alignment vertical="center" wrapText="1"/>
    </xf>
    <xf numFmtId="0" fontId="0" fillId="23" borderId="4" xfId="0" applyFont="1" applyFill="1" applyBorder="1" applyAlignment="1">
      <alignment vertical="center" wrapText="1"/>
    </xf>
    <xf numFmtId="0" fontId="3" fillId="24" borderId="4" xfId="0" applyFont="1" applyFill="1" applyBorder="1" applyAlignment="1">
      <alignment vertical="center" wrapText="1"/>
    </xf>
    <xf numFmtId="0" fontId="0" fillId="25" borderId="4" xfId="0" applyFont="1" applyFill="1" applyBorder="1" applyAlignment="1">
      <alignment vertical="center" wrapText="1"/>
    </xf>
    <xf numFmtId="0" fontId="5" fillId="26" borderId="4" xfId="0" applyFont="1" applyFill="1" applyBorder="1" applyAlignment="1">
      <alignment vertical="center" wrapText="1"/>
    </xf>
    <xf numFmtId="0" fontId="0" fillId="27" borderId="4" xfId="0" applyFont="1" applyFill="1" applyBorder="1" applyAlignment="1">
      <alignment vertical="center" wrapText="1"/>
    </xf>
    <xf numFmtId="0" fontId="3" fillId="28" borderId="4" xfId="0" applyFont="1" applyFill="1" applyBorder="1" applyAlignment="1">
      <alignment vertical="center" wrapText="1"/>
    </xf>
    <xf numFmtId="14" fontId="0" fillId="0" borderId="0" xfId="0" applyNumberFormat="1" applyAlignment="1">
      <alignment horizontal="center" vertical="center" wrapText="1"/>
    </xf>
    <xf numFmtId="22" fontId="0" fillId="0" borderId="0" xfId="0" applyNumberFormat="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164" fontId="0" fillId="0" borderId="0" xfId="3" applyNumberFormat="1" applyFont="1" applyAlignment="1">
      <alignment horizontal="center" vertical="center" wrapText="1"/>
    </xf>
    <xf numFmtId="0" fontId="0" fillId="0" borderId="0" xfId="0" applyBorder="1" applyAlignment="1">
      <alignment horizontal="left" vertical="center" wrapText="1"/>
    </xf>
    <xf numFmtId="0" fontId="6" fillId="0" borderId="0" xfId="2" applyBorder="1" applyAlignment="1">
      <alignment horizontal="left"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6" fillId="0" borderId="0" xfId="2" applyAlignment="1">
      <alignment vertical="center" wrapText="1"/>
    </xf>
    <xf numFmtId="0" fontId="10" fillId="0" borderId="0" xfId="0" applyFont="1" applyAlignment="1">
      <alignment horizontal="left" vertical="center" wrapText="1"/>
    </xf>
    <xf numFmtId="0" fontId="0" fillId="0" borderId="0" xfId="0" applyFill="1" applyBorder="1" applyAlignment="1">
      <alignment horizontal="center" vertical="center" wrapText="1"/>
    </xf>
    <xf numFmtId="0" fontId="0" fillId="0" borderId="6" xfId="0" applyBorder="1" applyAlignment="1">
      <alignment horizontal="center" vertical="center" wrapText="1"/>
    </xf>
    <xf numFmtId="0" fontId="6" fillId="0" borderId="0" xfId="2" applyBorder="1" applyAlignment="1">
      <alignment horizontal="justify" vertical="center" wrapText="1"/>
    </xf>
    <xf numFmtId="0" fontId="5" fillId="0" borderId="0" xfId="2" applyFont="1" applyBorder="1" applyAlignment="1">
      <alignment horizontal="center" vertical="center" wrapText="1"/>
    </xf>
    <xf numFmtId="0" fontId="0" fillId="0" borderId="0" xfId="0" applyAlignment="1">
      <alignment wrapText="1"/>
    </xf>
    <xf numFmtId="0" fontId="14" fillId="0" borderId="0" xfId="2" applyFont="1" applyBorder="1" applyAlignment="1">
      <alignment horizontal="center" vertical="center" wrapText="1"/>
    </xf>
    <xf numFmtId="0" fontId="0" fillId="0" borderId="0" xfId="0" applyAlignment="1">
      <alignment horizontal="justify" vertical="center"/>
    </xf>
    <xf numFmtId="0" fontId="0" fillId="0" borderId="0" xfId="0" quotePrefix="1" applyBorder="1" applyAlignment="1">
      <alignment horizontal="left" vertical="center" wrapText="1"/>
    </xf>
    <xf numFmtId="0" fontId="6" fillId="0" borderId="0" xfId="2" applyAlignment="1">
      <alignment wrapText="1"/>
    </xf>
    <xf numFmtId="0" fontId="6" fillId="0" borderId="0" xfId="2" applyBorder="1" applyAlignment="1">
      <alignment vertical="center" wrapText="1"/>
    </xf>
    <xf numFmtId="0" fontId="16" fillId="0" borderId="0" xfId="2" applyFont="1" applyAlignment="1">
      <alignment horizontal="center" vertical="center" wrapText="1"/>
    </xf>
    <xf numFmtId="0" fontId="0" fillId="0" borderId="0" xfId="0" applyFont="1" applyFill="1" applyBorder="1" applyAlignment="1">
      <alignment vertical="center"/>
    </xf>
    <xf numFmtId="0" fontId="0" fillId="0" borderId="0" xfId="0" applyAlignment="1">
      <alignment vertical="center"/>
    </xf>
    <xf numFmtId="0" fontId="0" fillId="0" borderId="0" xfId="0" applyFill="1" applyAlignment="1">
      <alignment vertical="center"/>
    </xf>
    <xf numFmtId="0" fontId="3" fillId="19" borderId="0" xfId="0" applyFont="1" applyFill="1" applyAlignment="1">
      <alignment vertical="center"/>
    </xf>
    <xf numFmtId="0" fontId="18" fillId="0" borderId="0" xfId="2" applyFont="1" applyAlignment="1">
      <alignment horizontal="center" vertical="center" wrapText="1"/>
    </xf>
    <xf numFmtId="0" fontId="21" fillId="0" borderId="0" xfId="2" applyFont="1" applyAlignment="1">
      <alignment horizontal="center" vertical="center" wrapText="1"/>
    </xf>
    <xf numFmtId="14" fontId="0" fillId="0" borderId="0" xfId="1" applyNumberFormat="1" applyFont="1" applyAlignment="1">
      <alignment horizontal="center" vertical="center" wrapText="1"/>
    </xf>
    <xf numFmtId="14" fontId="0" fillId="0" borderId="0" xfId="1" applyNumberFormat="1" applyFont="1" applyBorder="1" applyAlignment="1">
      <alignment horizontal="center" vertical="center" wrapText="1"/>
    </xf>
    <xf numFmtId="0" fontId="23" fillId="0" borderId="0" xfId="2" applyFont="1" applyAlignment="1">
      <alignment horizontal="center" vertical="center" wrapText="1"/>
    </xf>
    <xf numFmtId="0" fontId="25" fillId="0" borderId="0" xfId="2" applyFont="1" applyAlignment="1">
      <alignment horizontal="center" vertical="center" wrapText="1"/>
    </xf>
    <xf numFmtId="0" fontId="0" fillId="0" borderId="0" xfId="0" applyFont="1" applyBorder="1" applyAlignment="1">
      <alignment horizontal="left" vertical="center" wrapText="1"/>
    </xf>
    <xf numFmtId="0" fontId="0" fillId="0" borderId="8" xfId="0" applyBorder="1" applyAlignment="1">
      <alignment horizontal="center" vertical="center" wrapText="1"/>
    </xf>
    <xf numFmtId="0" fontId="0" fillId="0" borderId="0" xfId="0" applyFont="1" applyBorder="1" applyAlignment="1">
      <alignment horizontal="center" vertical="center" wrapText="1"/>
    </xf>
    <xf numFmtId="14" fontId="22" fillId="0" borderId="0" xfId="1" applyNumberFormat="1" applyFont="1" applyBorder="1" applyAlignment="1">
      <alignment horizontal="center" vertical="center" wrapText="1"/>
    </xf>
    <xf numFmtId="14" fontId="19" fillId="0" borderId="0" xfId="1" applyNumberFormat="1" applyFont="1" applyBorder="1" applyAlignment="1">
      <alignment horizontal="center" vertical="center" wrapText="1"/>
    </xf>
    <xf numFmtId="0" fontId="4" fillId="31" borderId="0" xfId="0" applyFont="1" applyFill="1" applyBorder="1" applyAlignment="1">
      <alignment horizontal="center" vertical="center" wrapText="1"/>
    </xf>
    <xf numFmtId="0" fontId="5" fillId="0" borderId="0" xfId="4" applyFont="1" applyFill="1" applyBorder="1" applyAlignment="1">
      <alignment horizontal="left" vertical="center" wrapText="1"/>
    </xf>
    <xf numFmtId="0" fontId="0" fillId="0" borderId="0" xfId="0" applyFont="1" applyAlignment="1">
      <alignment vertical="center" wrapText="1"/>
    </xf>
    <xf numFmtId="14" fontId="24" fillId="0" borderId="0" xfId="1" applyNumberFormat="1" applyFont="1" applyBorder="1" applyAlignment="1">
      <alignment horizontal="center" vertical="center" wrapText="1"/>
    </xf>
    <xf numFmtId="0" fontId="0" fillId="0" borderId="0" xfId="0" quotePrefix="1" applyFont="1" applyBorder="1" applyAlignment="1">
      <alignment horizontal="left" vertical="center" wrapText="1"/>
    </xf>
    <xf numFmtId="0" fontId="0" fillId="0" borderId="0" xfId="0" quotePrefix="1" applyAlignment="1">
      <alignment horizontal="center" vertical="center" wrapText="1"/>
    </xf>
    <xf numFmtId="14" fontId="26" fillId="0" borderId="0" xfId="1" applyNumberFormat="1" applyFont="1" applyBorder="1" applyAlignment="1">
      <alignment horizontal="center" vertical="center" wrapText="1"/>
    </xf>
    <xf numFmtId="0" fontId="27" fillId="0" borderId="0" xfId="2" applyFont="1" applyBorder="1" applyAlignment="1">
      <alignment horizontal="center" vertical="center" wrapText="1"/>
    </xf>
    <xf numFmtId="44" fontId="28" fillId="0" borderId="0" xfId="1" applyFont="1" applyBorder="1" applyAlignment="1">
      <alignment horizontal="center" vertical="center" wrapText="1"/>
    </xf>
    <xf numFmtId="0" fontId="0" fillId="18" borderId="0" xfId="0" applyFill="1" applyBorder="1" applyAlignment="1">
      <alignment horizontal="center" vertical="center" wrapText="1"/>
    </xf>
    <xf numFmtId="0" fontId="0" fillId="18"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18" borderId="0" xfId="0" applyFill="1" applyAlignment="1">
      <alignment horizontal="center" vertical="center" wrapText="1"/>
    </xf>
    <xf numFmtId="0" fontId="0" fillId="18" borderId="0" xfId="0" applyFill="1"/>
    <xf numFmtId="0" fontId="5" fillId="32" borderId="0" xfId="0" applyFont="1" applyFill="1" applyBorder="1" applyAlignment="1">
      <alignment horizontal="center" vertical="center" wrapText="1"/>
    </xf>
    <xf numFmtId="0" fontId="27" fillId="0" borderId="0" xfId="2" applyFont="1" applyAlignment="1">
      <alignment horizontal="center" vertical="center" wrapText="1"/>
    </xf>
    <xf numFmtId="0" fontId="29" fillId="0" borderId="0" xfId="2" applyFont="1" applyAlignment="1">
      <alignment horizontal="center" vertical="center" wrapText="1"/>
    </xf>
    <xf numFmtId="14" fontId="1" fillId="0" borderId="0" xfId="1" applyNumberFormat="1" applyFont="1" applyBorder="1" applyAlignment="1">
      <alignment horizontal="center" vertical="center" wrapText="1"/>
    </xf>
    <xf numFmtId="0" fontId="0" fillId="0" borderId="0" xfId="0" applyBorder="1" applyAlignment="1">
      <alignment horizontal="justify" vertical="center"/>
    </xf>
    <xf numFmtId="14" fontId="15" fillId="0" borderId="0" xfId="1" applyNumberFormat="1" applyFont="1" applyBorder="1" applyAlignment="1">
      <alignment horizontal="center" vertical="center" wrapText="1"/>
    </xf>
    <xf numFmtId="14" fontId="28" fillId="0" borderId="0" xfId="1" applyNumberFormat="1" applyFont="1" applyBorder="1" applyAlignment="1">
      <alignment horizontal="center" vertical="center" wrapText="1"/>
    </xf>
    <xf numFmtId="14" fontId="28" fillId="0" borderId="0" xfId="1" applyNumberFormat="1" applyFont="1" applyAlignment="1">
      <alignment horizontal="center" vertical="center" wrapText="1"/>
    </xf>
    <xf numFmtId="0" fontId="31" fillId="34" borderId="10" xfId="0" applyFont="1" applyFill="1" applyBorder="1" applyAlignment="1">
      <alignment horizontal="center" vertical="center" wrapText="1"/>
    </xf>
    <xf numFmtId="0" fontId="5" fillId="35" borderId="11" xfId="4" applyFont="1" applyFill="1" applyBorder="1" applyAlignment="1">
      <alignment horizontal="left" vertical="center" wrapText="1"/>
    </xf>
    <xf numFmtId="0" fontId="5" fillId="35" borderId="11" xfId="4" quotePrefix="1" applyFont="1" applyFill="1" applyBorder="1" applyAlignment="1">
      <alignment horizontal="left" vertical="center" wrapText="1"/>
    </xf>
    <xf numFmtId="0" fontId="5" fillId="0" borderId="11" xfId="4" applyFont="1" applyFill="1" applyBorder="1" applyAlignment="1">
      <alignment horizontal="left" vertical="center" wrapText="1"/>
    </xf>
    <xf numFmtId="0" fontId="5" fillId="0" borderId="11" xfId="4" quotePrefix="1"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35" borderId="11" xfId="0" applyFont="1" applyFill="1" applyBorder="1" applyAlignment="1">
      <alignment horizontal="left" vertical="center" wrapText="1"/>
    </xf>
    <xf numFmtId="0" fontId="5" fillId="35" borderId="11" xfId="0" applyFont="1" applyFill="1" applyBorder="1" applyAlignment="1">
      <alignment horizontal="left" vertical="center"/>
    </xf>
    <xf numFmtId="0" fontId="0" fillId="35" borderId="11" xfId="0" applyFill="1"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xf>
    <xf numFmtId="0" fontId="2" fillId="29" borderId="0" xfId="0" applyFont="1" applyFill="1" applyBorder="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Alignment="1">
      <alignment vertical="center" wrapText="1"/>
    </xf>
    <xf numFmtId="0" fontId="0" fillId="0" borderId="0" xfId="0" quotePrefix="1" applyAlignment="1">
      <alignment vertical="center" wrapText="1"/>
    </xf>
    <xf numFmtId="0" fontId="0" fillId="0" borderId="0" xfId="0" quotePrefix="1" applyAlignment="1">
      <alignment vertical="center"/>
    </xf>
    <xf numFmtId="0" fontId="0" fillId="0" borderId="0" xfId="0" quotePrefix="1" applyFont="1" applyBorder="1" applyAlignment="1">
      <alignment vertical="center" wrapText="1"/>
    </xf>
    <xf numFmtId="0" fontId="0" fillId="0" borderId="0" xfId="0" quotePrefix="1" applyBorder="1" applyAlignment="1">
      <alignment vertical="center" wrapText="1"/>
    </xf>
    <xf numFmtId="0" fontId="10" fillId="0" borderId="0" xfId="0" quotePrefix="1" applyFont="1" applyAlignment="1">
      <alignment vertical="center" wrapText="1"/>
    </xf>
    <xf numFmtId="14" fontId="19" fillId="0" borderId="0" xfId="1" applyNumberFormat="1" applyFont="1" applyFill="1" applyBorder="1" applyAlignment="1">
      <alignment horizontal="center" vertical="center" wrapText="1"/>
    </xf>
    <xf numFmtId="14" fontId="30" fillId="0" borderId="0" xfId="1" applyNumberFormat="1" applyFont="1" applyBorder="1" applyAlignment="1">
      <alignment horizontal="center" vertical="center" wrapText="1"/>
    </xf>
    <xf numFmtId="0" fontId="0" fillId="0" borderId="0" xfId="0" applyAlignment="1">
      <alignment horizontal="right" vertical="center" wrapText="1"/>
    </xf>
    <xf numFmtId="44" fontId="0" fillId="0" borderId="0" xfId="1" applyFont="1" applyBorder="1" applyAlignment="1">
      <alignment horizontal="right" vertical="center" wrapText="1"/>
    </xf>
    <xf numFmtId="44" fontId="0" fillId="0" borderId="0" xfId="1" applyFont="1" applyAlignment="1">
      <alignment horizontal="right" vertical="center" wrapText="1"/>
    </xf>
    <xf numFmtId="44" fontId="30" fillId="0" borderId="0" xfId="1" applyFont="1" applyBorder="1" applyAlignment="1">
      <alignment horizontal="right" vertical="center" wrapText="1"/>
    </xf>
    <xf numFmtId="44" fontId="28" fillId="0" borderId="0" xfId="1" applyFont="1" applyBorder="1" applyAlignment="1">
      <alignment horizontal="right" vertical="center" wrapText="1"/>
    </xf>
    <xf numFmtId="6" fontId="30" fillId="0" borderId="0" xfId="1" applyNumberFormat="1" applyFont="1" applyBorder="1" applyAlignment="1">
      <alignment horizontal="right" vertical="center" wrapText="1"/>
    </xf>
    <xf numFmtId="44" fontId="26" fillId="0" borderId="0" xfId="1" applyFont="1" applyBorder="1" applyAlignment="1">
      <alignment horizontal="right" vertical="center" wrapText="1"/>
    </xf>
    <xf numFmtId="44" fontId="24" fillId="0" borderId="0" xfId="1" applyFont="1" applyBorder="1" applyAlignment="1">
      <alignment horizontal="right" vertical="center" wrapText="1"/>
    </xf>
    <xf numFmtId="44" fontId="0" fillId="0" borderId="0" xfId="1" applyNumberFormat="1" applyFont="1" applyFill="1" applyBorder="1" applyAlignment="1">
      <alignment horizontal="right" vertical="center" wrapText="1"/>
    </xf>
    <xf numFmtId="44" fontId="1" fillId="0" borderId="0" xfId="1" applyFont="1" applyBorder="1" applyAlignment="1">
      <alignment horizontal="right" vertical="center" wrapText="1"/>
    </xf>
    <xf numFmtId="44" fontId="24" fillId="0" borderId="0" xfId="1" applyFont="1" applyAlignment="1">
      <alignment horizontal="right" vertical="center" wrapText="1"/>
    </xf>
    <xf numFmtId="44" fontId="22" fillId="0" borderId="0" xfId="1" applyFont="1" applyBorder="1" applyAlignment="1">
      <alignment horizontal="right" vertical="center" wrapText="1"/>
    </xf>
    <xf numFmtId="44" fontId="19" fillId="0" borderId="0" xfId="1" applyFont="1" applyBorder="1" applyAlignment="1">
      <alignment horizontal="right" vertical="center" wrapText="1"/>
    </xf>
    <xf numFmtId="44" fontId="19" fillId="0" borderId="0" xfId="1" applyFont="1" applyAlignment="1">
      <alignment horizontal="right" vertical="center" wrapText="1"/>
    </xf>
    <xf numFmtId="44" fontId="17" fillId="0" borderId="0" xfId="1" applyFont="1" applyAlignment="1">
      <alignment horizontal="right" vertical="center" wrapText="1"/>
    </xf>
    <xf numFmtId="44" fontId="15" fillId="0" borderId="0" xfId="1" applyFont="1" applyAlignment="1">
      <alignment horizontal="right" vertical="center" wrapText="1"/>
    </xf>
    <xf numFmtId="44" fontId="15" fillId="0" borderId="0" xfId="1" applyFont="1" applyBorder="1" applyAlignment="1">
      <alignment horizontal="right" vertical="center" wrapText="1"/>
    </xf>
    <xf numFmtId="44" fontId="12" fillId="0" borderId="0" xfId="1" applyFont="1" applyAlignment="1">
      <alignment horizontal="right" vertical="center" wrapText="1"/>
    </xf>
    <xf numFmtId="44" fontId="13" fillId="0" borderId="0" xfId="1" applyFont="1" applyBorder="1" applyAlignment="1">
      <alignment horizontal="right" vertical="center" wrapText="1"/>
    </xf>
    <xf numFmtId="8" fontId="10" fillId="0" borderId="0" xfId="0" applyNumberFormat="1" applyFont="1" applyAlignment="1">
      <alignment horizontal="right" vertical="center" wrapText="1"/>
    </xf>
    <xf numFmtId="8" fontId="10" fillId="0" borderId="0" xfId="0" applyNumberFormat="1" applyFont="1" applyAlignment="1">
      <alignment horizontal="right" vertical="center"/>
    </xf>
    <xf numFmtId="44" fontId="9" fillId="0" borderId="0" xfId="1" applyFont="1" applyAlignment="1">
      <alignment horizontal="right" vertical="center" wrapText="1"/>
    </xf>
    <xf numFmtId="44" fontId="8" fillId="0" borderId="0" xfId="1" applyFont="1" applyAlignment="1">
      <alignment horizontal="right" vertical="center" wrapText="1"/>
    </xf>
    <xf numFmtId="6" fontId="9" fillId="0" borderId="0" xfId="1" applyNumberFormat="1" applyFont="1" applyAlignment="1">
      <alignment horizontal="right" vertical="center" wrapText="1"/>
    </xf>
    <xf numFmtId="44" fontId="7" fillId="0" borderId="0" xfId="1" applyFont="1" applyAlignment="1">
      <alignment horizontal="right" vertical="center" wrapText="1"/>
    </xf>
    <xf numFmtId="14" fontId="8" fillId="0" borderId="0" xfId="1" applyNumberFormat="1" applyFont="1" applyBorder="1" applyAlignment="1">
      <alignment horizontal="center" vertical="center" wrapText="1"/>
    </xf>
    <xf numFmtId="14" fontId="17" fillId="0" borderId="0" xfId="1" applyNumberFormat="1" applyFont="1" applyBorder="1" applyAlignment="1">
      <alignment horizontal="center" vertical="center" wrapText="1"/>
    </xf>
    <xf numFmtId="14" fontId="0" fillId="0" borderId="0" xfId="1" applyNumberFormat="1" applyFont="1" applyFill="1" applyBorder="1" applyAlignment="1">
      <alignment horizontal="center" vertical="center" wrapText="1"/>
    </xf>
    <xf numFmtId="44" fontId="0" fillId="0" borderId="0" xfId="1" applyFont="1" applyBorder="1" applyAlignment="1">
      <alignment horizontal="center" vertical="center" wrapText="1"/>
    </xf>
    <xf numFmtId="0" fontId="32" fillId="0" borderId="0" xfId="2" applyFont="1" applyAlignment="1">
      <alignment horizontal="center" vertical="center" wrapText="1"/>
    </xf>
    <xf numFmtId="14" fontId="10" fillId="0" borderId="0" xfId="0" applyNumberFormat="1" applyFont="1" applyBorder="1" applyAlignment="1">
      <alignment horizontal="center" vertical="center"/>
    </xf>
    <xf numFmtId="44" fontId="33" fillId="0" borderId="0" xfId="1" applyFont="1" applyBorder="1" applyAlignment="1">
      <alignment horizontal="right" vertical="center" wrapText="1"/>
    </xf>
    <xf numFmtId="14" fontId="33" fillId="0" borderId="0" xfId="1" applyNumberFormat="1" applyFont="1" applyBorder="1" applyAlignment="1">
      <alignment horizontal="center" vertical="center" wrapText="1"/>
    </xf>
    <xf numFmtId="14" fontId="9" fillId="0" borderId="0" xfId="1" applyNumberFormat="1" applyFont="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vertical="center" wrapText="1"/>
    </xf>
    <xf numFmtId="14" fontId="13" fillId="0" borderId="0" xfId="1" applyNumberFormat="1" applyFont="1" applyBorder="1" applyAlignment="1">
      <alignment horizontal="center" vertical="center" wrapText="1"/>
    </xf>
    <xf numFmtId="14" fontId="10"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0" fontId="34" fillId="0" borderId="0" xfId="2" applyFont="1" applyAlignment="1">
      <alignment horizontal="center" vertical="center" wrapText="1"/>
    </xf>
    <xf numFmtId="14" fontId="12" fillId="0" borderId="0" xfId="1" applyNumberFormat="1" applyFont="1" applyBorder="1" applyAlignment="1">
      <alignment horizontal="center" vertical="center" wrapText="1"/>
    </xf>
    <xf numFmtId="0" fontId="1" fillId="0" borderId="0" xfId="0" applyFont="1" applyAlignment="1">
      <alignment vertical="center" wrapText="1"/>
    </xf>
    <xf numFmtId="14" fontId="35" fillId="0" borderId="0" xfId="1" applyNumberFormat="1" applyFont="1" applyBorder="1" applyAlignment="1">
      <alignment horizontal="center" vertical="center" wrapText="1"/>
    </xf>
    <xf numFmtId="0" fontId="36" fillId="0" borderId="0" xfId="2" applyFont="1" applyAlignment="1">
      <alignment horizontal="center" vertical="center" wrapText="1"/>
    </xf>
    <xf numFmtId="0" fontId="0" fillId="0" borderId="0" xfId="0" applyBorder="1" applyAlignment="1">
      <alignment wrapText="1"/>
    </xf>
    <xf numFmtId="0" fontId="2" fillId="29"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38" fillId="36" borderId="0" xfId="5" applyAlignment="1">
      <alignment vertical="center"/>
    </xf>
    <xf numFmtId="0" fontId="6" fillId="0" borderId="0" xfId="2"/>
    <xf numFmtId="44" fontId="35" fillId="0" borderId="0" xfId="1" applyFont="1" applyBorder="1" applyAlignment="1">
      <alignment horizontal="right" vertical="center" wrapText="1"/>
    </xf>
    <xf numFmtId="44" fontId="39" fillId="0" borderId="0" xfId="1" applyFont="1" applyBorder="1" applyAlignment="1">
      <alignment horizontal="right" vertical="center" wrapText="1"/>
    </xf>
    <xf numFmtId="14" fontId="39" fillId="0" borderId="0" xfId="1" applyNumberFormat="1" applyFont="1" applyBorder="1" applyAlignment="1">
      <alignment horizontal="center" vertical="center" wrapText="1"/>
    </xf>
    <xf numFmtId="0" fontId="0" fillId="0" borderId="0" xfId="0" quotePrefix="1" applyBorder="1" applyAlignment="1">
      <alignment wrapText="1"/>
    </xf>
    <xf numFmtId="44" fontId="37" fillId="0" borderId="0" xfId="1" applyFont="1" applyBorder="1" applyAlignment="1">
      <alignment horizontal="right" vertical="center" wrapText="1"/>
    </xf>
    <xf numFmtId="14" fontId="37" fillId="0" borderId="0" xfId="1" applyNumberFormat="1" applyFont="1" applyBorder="1" applyAlignment="1">
      <alignment horizontal="center" vertical="center" wrapText="1"/>
    </xf>
    <xf numFmtId="0" fontId="40" fillId="0" borderId="0" xfId="2" applyFont="1" applyBorder="1" applyAlignment="1">
      <alignment horizontal="center" vertical="center" wrapText="1"/>
    </xf>
    <xf numFmtId="0" fontId="0" fillId="0" borderId="9" xfId="0" applyBorder="1" applyAlignment="1">
      <alignment horizontal="left" vertical="center" wrapText="1"/>
    </xf>
    <xf numFmtId="44" fontId="41" fillId="0" borderId="0" xfId="1" applyFont="1" applyBorder="1" applyAlignment="1">
      <alignment horizontal="right" vertical="center" wrapText="1"/>
    </xf>
    <xf numFmtId="14" fontId="41" fillId="0" borderId="0" xfId="1" applyNumberFormat="1" applyFont="1" applyBorder="1" applyAlignment="1">
      <alignment horizontal="center" vertical="center" wrapText="1"/>
    </xf>
    <xf numFmtId="0" fontId="42" fillId="0" borderId="0" xfId="2" applyFont="1" applyBorder="1" applyAlignment="1">
      <alignment horizontal="center" vertical="center" wrapText="1"/>
    </xf>
    <xf numFmtId="44" fontId="43" fillId="0" borderId="0" xfId="1" applyFont="1" applyBorder="1" applyAlignment="1">
      <alignment horizontal="right" vertical="center" wrapText="1"/>
    </xf>
    <xf numFmtId="14" fontId="43" fillId="0" borderId="0" xfId="1" applyNumberFormat="1" applyFont="1" applyBorder="1" applyAlignment="1">
      <alignment horizontal="center" vertical="center" wrapText="1"/>
    </xf>
    <xf numFmtId="0" fontId="0" fillId="2" borderId="0" xfId="0" applyFill="1" applyAlignment="1">
      <alignment horizontal="center" vertical="center" wrapText="1"/>
    </xf>
    <xf numFmtId="0" fontId="44" fillId="0" borderId="0" xfId="2" applyFont="1" applyBorder="1" applyAlignment="1">
      <alignment horizontal="center" vertical="center" wrapText="1"/>
    </xf>
    <xf numFmtId="44" fontId="45" fillId="0" borderId="0" xfId="1" applyFont="1" applyBorder="1" applyAlignment="1">
      <alignment horizontal="right" vertical="center" wrapText="1"/>
    </xf>
    <xf numFmtId="14" fontId="45" fillId="0" borderId="0" xfId="1" applyNumberFormat="1" applyFont="1" applyBorder="1" applyAlignment="1">
      <alignment horizontal="center" vertical="center" wrapText="1"/>
    </xf>
    <xf numFmtId="0" fontId="6" fillId="0" borderId="7" xfId="2" applyBorder="1" applyAlignment="1">
      <alignment horizontal="left" vertical="center" wrapText="1"/>
    </xf>
    <xf numFmtId="44" fontId="47" fillId="0" borderId="0" xfId="1" applyFont="1" applyBorder="1" applyAlignment="1">
      <alignment horizontal="right" vertical="center" wrapText="1"/>
    </xf>
    <xf numFmtId="14" fontId="46" fillId="0" borderId="0" xfId="2" applyNumberFormat="1" applyFont="1" applyBorder="1" applyAlignment="1">
      <alignment horizontal="center" vertical="center" wrapText="1"/>
    </xf>
    <xf numFmtId="14" fontId="47" fillId="0" borderId="0" xfId="1" applyNumberFormat="1" applyFont="1" applyBorder="1" applyAlignment="1">
      <alignment horizontal="center" vertical="center" wrapText="1"/>
    </xf>
    <xf numFmtId="14" fontId="49" fillId="0" borderId="0" xfId="0" applyNumberFormat="1" applyFont="1" applyAlignment="1">
      <alignment horizontal="center" vertical="center"/>
    </xf>
    <xf numFmtId="0" fontId="0" fillId="0" borderId="12" xfId="0" applyFont="1" applyBorder="1" applyAlignment="1">
      <alignment horizontal="center" vertical="center" wrapText="1"/>
    </xf>
    <xf numFmtId="44" fontId="30" fillId="0" borderId="9" xfId="1" applyFont="1" applyBorder="1" applyAlignment="1">
      <alignment horizontal="right" vertical="center" wrapText="1"/>
    </xf>
    <xf numFmtId="0" fontId="46" fillId="0" borderId="0" xfId="2" applyFont="1" applyBorder="1" applyAlignment="1">
      <alignment horizontal="center" vertical="center" wrapText="1"/>
    </xf>
    <xf numFmtId="0" fontId="0" fillId="0" borderId="12" xfId="0" applyBorder="1" applyAlignment="1">
      <alignment horizontal="center" vertical="center" wrapText="1"/>
    </xf>
    <xf numFmtId="3" fontId="0" fillId="0" borderId="0" xfId="0" applyNumberFormat="1" applyBorder="1" applyAlignment="1">
      <alignment horizontal="center" vertical="center" wrapText="1"/>
    </xf>
    <xf numFmtId="14" fontId="30" fillId="0" borderId="9" xfId="1" applyNumberFormat="1" applyFont="1" applyBorder="1" applyAlignment="1">
      <alignment horizontal="center" vertical="center" wrapText="1"/>
    </xf>
    <xf numFmtId="0" fontId="0" fillId="0" borderId="0" xfId="0" quotePrefix="1" applyBorder="1" applyAlignment="1">
      <alignment horizontal="center" vertical="center" wrapText="1"/>
    </xf>
    <xf numFmtId="44" fontId="28" fillId="0" borderId="9" xfId="1" applyFont="1" applyBorder="1" applyAlignment="1">
      <alignment horizontal="center" vertical="center" wrapText="1"/>
    </xf>
  </cellXfs>
  <cellStyles count="6">
    <cellStyle name="20% - Énfasis3" xfId="4" builtinId="38"/>
    <cellStyle name="Bueno" xfId="5" builtinId="26"/>
    <cellStyle name="Hipervínculo" xfId="2" builtinId="8"/>
    <cellStyle name="Millares" xfId="3" builtinId="3"/>
    <cellStyle name="Moneda" xfId="1" builtinId="4"/>
    <cellStyle name="Normal" xfId="0" builtinId="0"/>
  </cellStyles>
  <dxfs count="136">
    <dxf>
      <fill>
        <patternFill patternType="solid">
          <fgColor rgb="FFC6EFCE"/>
          <bgColor rgb="FF000000"/>
        </patternFill>
      </fill>
    </dxf>
    <dxf>
      <fill>
        <patternFill patternType="solid">
          <fgColor rgb="FFC6EFCE"/>
          <bgColor rgb="FF000000"/>
        </patternFill>
      </fill>
    </dxf>
    <dxf>
      <fill>
        <patternFill patternType="solid">
          <fgColor rgb="FFF4B084"/>
          <bgColor rgb="FF000000"/>
        </patternFill>
      </fill>
    </dxf>
    <dxf>
      <fill>
        <patternFill patternType="solid">
          <fgColor rgb="FFF4B084"/>
          <bgColor rgb="FF000000"/>
        </patternFill>
      </fill>
    </dxf>
    <dxf>
      <fill>
        <patternFill patternType="solid">
          <fgColor rgb="FFFFEB9C"/>
          <bgColor rgb="FF000000"/>
        </patternFill>
      </fill>
    </dxf>
    <dxf>
      <fill>
        <patternFill patternType="solid">
          <fgColor rgb="FFFFEB9C"/>
          <bgColor rgb="FF000000"/>
        </patternFill>
      </fill>
    </dxf>
    <dxf>
      <fill>
        <patternFill patternType="solid">
          <fgColor rgb="FFFFC7CE"/>
          <bgColor rgb="FF000000"/>
        </patternFill>
      </fill>
    </dxf>
    <dxf>
      <fill>
        <patternFill patternType="solid">
          <fgColor rgb="FFFFC7CE"/>
          <bgColor rgb="FF000000"/>
        </patternFill>
      </fill>
    </dxf>
    <dxf>
      <fill>
        <patternFill patternType="solid">
          <fgColor rgb="FFC6EFCE"/>
          <bgColor rgb="FF000000"/>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5" tint="-0.24994659260841701"/>
      </font>
      <fill>
        <patternFill>
          <bgColor theme="5" tint="0.39994506668294322"/>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patternType="solid">
          <bgColor rgb="FFE9BEBD"/>
        </patternFill>
      </fill>
      <alignment horizontal="center" vertical="center" textRotation="0" wrapText="1" indent="0" justifyLastLine="0" shrinkToFit="0" readingOrder="0"/>
    </dxf>
    <dxf>
      <alignment horizontal="center" vertical="center" textRotation="0" wrapText="1" indent="0" justifyLastLine="0" shrinkToFit="0" readingOrder="0"/>
    </dxf>
    <dxf>
      <numFmt numFmtId="19" formatCode="dd/mm/yyyy"/>
      <alignment horizontal="center" vertical="center" textRotation="0" wrapText="1" indent="0" justifyLastLine="0" shrinkToFit="0" readingOrder="0"/>
    </dxf>
    <dxf>
      <alignment horizontal="center" vertical="center" textRotation="0" wrapText="1" indent="0" justifyLastLine="0" shrinkToFit="0" readingOrder="0"/>
      <border diagonalUp="0" diagonalDown="0">
        <left/>
        <right/>
        <top style="thin">
          <color auto="1"/>
        </top>
        <bottom style="thin">
          <color auto="1"/>
        </bottom>
        <vertical/>
        <horizontal style="thin">
          <color auto="1"/>
        </horizontal>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auto="1"/>
        <name val="Calibri"/>
        <scheme val="minor"/>
      </font>
      <numFmt numFmtId="19" formatCode="dd/mm/yyyy"/>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1" indent="0" justifyLastLine="0" shrinkToFit="0" readingOrder="0"/>
    </dxf>
    <dxf>
      <font>
        <strike val="0"/>
        <outline val="0"/>
        <shadow val="0"/>
        <u val="none"/>
        <vertAlign val="baseline"/>
        <sz val="11"/>
        <color auto="1"/>
        <name val="Calibri"/>
        <scheme val="minor"/>
      </font>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fill>
        <patternFill patternType="solid">
          <fgColor rgb="FFC6EFCE"/>
          <bgColor rgb="FF000000"/>
        </patternFill>
      </fill>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colors>
    <mruColors>
      <color rgb="FFE9BEBD"/>
      <color rgb="FF719B09"/>
      <color rgb="FFCC9900"/>
      <color rgb="FFF4B480"/>
      <color rgb="FFFFF7FF"/>
      <color rgb="FFDDFFFF"/>
      <color rgb="FF57D8D5"/>
      <color rgb="FFC380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UPOS/OFICINA_RECUPERACION_GV/10-Documentos%20de%20trabajo/13-Informaci&#243;n%20recopilada%20desde%20Consellerias/Ficha%20Informaci&#243;n%20Recopilada/20210512_18H00_FICHA%20INFORMACION%20RECOPIL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_Aux"/>
    </sheetNames>
    <sheetDataSet>
      <sheetData sheetId="0" refreshError="1"/>
    </sheetDataSet>
  </externalBook>
</externalLink>
</file>

<file path=xl/tables/table1.xml><?xml version="1.0" encoding="utf-8"?>
<table xmlns="http://schemas.openxmlformats.org/spreadsheetml/2006/main" id="1" name="Tabla1" displayName="Tabla1" ref="A1:Y155" totalsRowShown="0" headerRowDxfId="135" dataDxfId="134">
  <autoFilter ref="A1:Y155"/>
  <sortState ref="A2:Y155">
    <sortCondition sortBy="cellColor" ref="Q1:Q155" dxfId="1"/>
  </sortState>
  <tableColumns count="25">
    <tableColumn id="1" name="CÓDIGO" dataDxfId="132"/>
    <tableColumn id="23" name="CI" dataDxfId="131"/>
    <tableColumn id="11" name="ÁMBITO" dataDxfId="130"/>
    <tableColumn id="2" name="MINISTERIO" dataDxfId="129"/>
    <tableColumn id="3" name="CONVOCATORIA" dataDxfId="128" dataCellStyle="Hipervínculo"/>
    <tableColumn id="15" name="MODIFICACIÓN" dataDxfId="127" dataCellStyle="Hipervínculo"/>
    <tableColumn id="13" name="AYUDA/PRÉSTAMO" dataDxfId="126" dataCellStyle="Hipervínculo"/>
    <tableColumn id="4" name="OBJETO" dataDxfId="125"/>
    <tableColumn id="22" name="BENEFICIARIOS" dataDxfId="124"/>
    <tableColumn id="25" name="ENTIDADES LOCALES" dataDxfId="123"/>
    <tableColumn id="5" name="DETALLE BENEFICIARIOS" dataDxfId="122"/>
    <tableColumn id="6" name="BASES REGULADORAS" dataDxfId="121" dataCellStyle="Hipervínculo"/>
    <tableColumn id="7" name="CUANTÍA MÁXIMA_x000a_CONVOCATORIA" dataDxfId="120" dataCellStyle="Moneda"/>
    <tableColumn id="16" name="CUANTÍA MÁXIMA_x000a_PRTR" dataDxfId="119" dataCellStyle="Moneda"/>
    <tableColumn id="17" name="FECHA INICIO CONVOCATORIA" dataDxfId="118" dataCellStyle="Moneda"/>
    <tableColumn id="8" name="FECHA FIN DE PLAZO" dataDxfId="117"/>
    <tableColumn id="12" name="SITUACIÓN ACTUAL" dataDxfId="116" dataCellStyle="Hipervínculo">
      <calculatedColumnFormula>IF(AND($Z$1&lt;Tabla1[[#This Row],[FECHA FIN DE PLAZO]],$Z$1&gt;Tabla1[[#This Row],[FECHA INICIO CONVOCATORIA]]),"abierta","cerrada")</calculatedColumnFormula>
    </tableColumn>
    <tableColumn id="9" name="COMPONENTE " dataDxfId="115"/>
    <tableColumn id="19" name="INVERSIÓN" dataDxfId="114"/>
    <tableColumn id="18" name="LINEA" dataDxfId="113"/>
    <tableColumn id="10" name="POLÍTICA PALANCA" dataDxfId="112"/>
    <tableColumn id="14" name="AGE/GVA" dataDxfId="111"/>
    <tableColumn id="24" name="PERTE" dataDxfId="110"/>
    <tableColumn id="21" name="FECHA DE LA ÚLTIMA MODIFICACIÓN" dataDxfId="109"/>
    <tableColumn id="20" name="CODIGO APLICACIÓN OVR" dataDxfId="108"/>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boe.es/boe/dias/2021/12/11/pdfs/BOE-B-2021-50168.pdf" TargetMode="External"/><Relationship Id="rId299" Type="http://schemas.openxmlformats.org/officeDocument/2006/relationships/hyperlink" Target="https://www.boe.es/diario_boe/verifica.php?c=BOE-B-2021-27975&amp;acc=Verificar&amp;fix_bug_chrome=foo.pdf" TargetMode="External"/><Relationship Id="rId21" Type="http://schemas.openxmlformats.org/officeDocument/2006/relationships/hyperlink" Target="file:///\\valencronfs00\datos\GRUPOS\OFICINA_RECUPERACION_GV\10-Documentos%20de%20trabajo\13-Informaci&#243;n%20recopilada%20desde%20Consellerias\Informaci&#243;n%20recibida\CIUCSD_C%20Innovaci&#243;n,%20Univ,%20ciencia%20y%20soc%20digital\CIUCSD50_ConvocatoriaIA_Programa_misiones.pdf" TargetMode="External"/><Relationship Id="rId63" Type="http://schemas.openxmlformats.org/officeDocument/2006/relationships/hyperlink" Target="https://boe.es/boe/dias/2022/04/26/pdfs/BOE-A-2022-6735.pdf" TargetMode="External"/><Relationship Id="rId159" Type="http://schemas.openxmlformats.org/officeDocument/2006/relationships/hyperlink" Target="https://boe.es/boe/dias/2021/12/29/pdfs/BOE-A-2021-21660.pdf" TargetMode="External"/><Relationship Id="rId324" Type="http://schemas.openxmlformats.org/officeDocument/2006/relationships/hyperlink" Target="https://www.boe.es/boe/dias/2021/12/22/pdfs/BOE-A-2021-21192.pdf" TargetMode="External"/><Relationship Id="rId170" Type="http://schemas.openxmlformats.org/officeDocument/2006/relationships/hyperlink" Target="https://www.boe.es/boe/dias/2021/12/17/pdfs/BOE-A-2021-20872.pdf" TargetMode="External"/><Relationship Id="rId226" Type="http://schemas.openxmlformats.org/officeDocument/2006/relationships/hyperlink" Target="https://www.boe.es/boe/dias/2022/03/12/pdfs/BOE-B-2022-7803.pdf" TargetMode="External"/><Relationship Id="rId268" Type="http://schemas.openxmlformats.org/officeDocument/2006/relationships/hyperlink" Target="https://www.boe.es/diario_boe/txt.php?id=BOE-A-2021-12379" TargetMode="External"/><Relationship Id="rId32" Type="http://schemas.openxmlformats.org/officeDocument/2006/relationships/hyperlink" Target="https://www.boe.es/boe/dias/2021/07/23/pdfs/BOE-A-2021-12386.pdf" TargetMode="External"/><Relationship Id="rId74" Type="http://schemas.openxmlformats.org/officeDocument/2006/relationships/hyperlink" Target="https://www.boe.es/boe/dias/2021/09/24/pdfs/BOE-B-2021-39568.pdf" TargetMode="External"/><Relationship Id="rId128" Type="http://schemas.openxmlformats.org/officeDocument/2006/relationships/hyperlink" Target="https://www.boe.es/buscar/doc.php?id=BOE-A-2021-19043" TargetMode="External"/><Relationship Id="rId335" Type="http://schemas.openxmlformats.org/officeDocument/2006/relationships/hyperlink" Target="https://www.boe.es/buscar/doc.php?id=BOE-A-2022-6991" TargetMode="External"/><Relationship Id="rId5" Type="http://schemas.openxmlformats.org/officeDocument/2006/relationships/hyperlink" Target="https://www.boe.es/boe/dias/2021/06/10/pdfs/BOE-B-2021-28924.pdf" TargetMode="External"/><Relationship Id="rId181" Type="http://schemas.openxmlformats.org/officeDocument/2006/relationships/hyperlink" Target="https://www.boe.es/boe/dias/2021/12/24/pdfs/BOE-A-2021-21341.pdf" TargetMode="External"/><Relationship Id="rId237" Type="http://schemas.openxmlformats.org/officeDocument/2006/relationships/hyperlink" Target="https://www.boe.es/diario_boe/verifica.php?c=BOE-B-2021-51915&amp;acc=Verificar&amp;fix_bug_chrome=foo.pdf" TargetMode="External"/><Relationship Id="rId279" Type="http://schemas.openxmlformats.org/officeDocument/2006/relationships/hyperlink" Target="https://www.boe.es/boe/dias/2021/06/11/pdfs/BOE-B-2021-28971.pdf" TargetMode="External"/><Relationship Id="rId43" Type="http://schemas.openxmlformats.org/officeDocument/2006/relationships/hyperlink" Target="https://www.boe.es/boe/dias/2018/07/19/pdfs/BOE-A-2018-10176.pdf" TargetMode="External"/><Relationship Id="rId139" Type="http://schemas.openxmlformats.org/officeDocument/2006/relationships/hyperlink" Target="https://www.boe.es/boe/dias/2021/12/31/pdfs/BOE-A-2021-21967.pdf" TargetMode="External"/><Relationship Id="rId290" Type="http://schemas.openxmlformats.org/officeDocument/2006/relationships/hyperlink" Target="https://boe.es/boe/dias/2022/05/14/pdfs/BOE-A-2022-7859.pdf" TargetMode="External"/><Relationship Id="rId304" Type="http://schemas.openxmlformats.org/officeDocument/2006/relationships/hyperlink" Target="https://boe.es/boe/dias/2022/05/27/pdfs/BOE-A-2022-8696.pdf" TargetMode="External"/><Relationship Id="rId346" Type="http://schemas.openxmlformats.org/officeDocument/2006/relationships/printerSettings" Target="../printerSettings/printerSettings1.bin"/><Relationship Id="rId85" Type="http://schemas.openxmlformats.org/officeDocument/2006/relationships/hyperlink" Target="https://www.boe.es/boe/dias/2021/10/04/pdfs/BOE-B-2021-40837.pdf" TargetMode="External"/><Relationship Id="rId150" Type="http://schemas.openxmlformats.org/officeDocument/2006/relationships/hyperlink" Target="https://boe.es/boe/dias/2022/01/11/pdfs/BOE-A-2022-417.pdf" TargetMode="External"/><Relationship Id="rId192" Type="http://schemas.openxmlformats.org/officeDocument/2006/relationships/hyperlink" Target="https://www.boe.es/boe/dias/2021/12/24/pdfs/BOE-B-2021-51914.pdf" TargetMode="External"/><Relationship Id="rId206" Type="http://schemas.openxmlformats.org/officeDocument/2006/relationships/hyperlink" Target="https://www.boe.es/boe/dias/2020/06/30/pdfs/BOE-A-2020-6921.pdf" TargetMode="External"/><Relationship Id="rId248" Type="http://schemas.openxmlformats.org/officeDocument/2006/relationships/hyperlink" Target="https://www.boe.es/boe/dias/2021/12/22/pdfs/BOE-A-2021-21192.pdf" TargetMode="External"/><Relationship Id="rId12" Type="http://schemas.openxmlformats.org/officeDocument/2006/relationships/hyperlink" Target="https://www.boe.es/boe/dias/2021/06/04/pdfs/BOE-B-2021-27975.pdf" TargetMode="External"/><Relationship Id="rId108" Type="http://schemas.openxmlformats.org/officeDocument/2006/relationships/hyperlink" Target="https://www.boe.es/boe/dias/2021/11/12/pdfs/BOE-B-2021-45660.pdf" TargetMode="External"/><Relationship Id="rId315" Type="http://schemas.openxmlformats.org/officeDocument/2006/relationships/hyperlink" Target="https://boe.es/boe/dias/2022/06/08/pdfs/BOE-A-2022-9418.pdf" TargetMode="External"/><Relationship Id="rId54" Type="http://schemas.openxmlformats.org/officeDocument/2006/relationships/hyperlink" Target="https://www.boe.es/boe/dias/2021/08/16/pdfs/BOE-B-2021-35777.pdf" TargetMode="External"/><Relationship Id="rId96" Type="http://schemas.openxmlformats.org/officeDocument/2006/relationships/hyperlink" Target="https://www.boe.es/eli/es/o/2021/10/09/ict1117/dof/spa/pdf" TargetMode="External"/><Relationship Id="rId161" Type="http://schemas.openxmlformats.org/officeDocument/2006/relationships/hyperlink" Target="https://www.boe.es/boe/dias/2022/02/09/pdfs/BOE-B-2022-3791.pdf" TargetMode="External"/><Relationship Id="rId217" Type="http://schemas.openxmlformats.org/officeDocument/2006/relationships/hyperlink" Target="https://www.boe.es/boe/dias/2022/02/26/pdfs/BOE-B-2022-6065.pdf" TargetMode="External"/><Relationship Id="rId259" Type="http://schemas.openxmlformats.org/officeDocument/2006/relationships/hyperlink" Target="https://boe.es/boe/dias/2022/04/28/pdfs/BOE-B-2022-13152.pdf" TargetMode="External"/><Relationship Id="rId23" Type="http://schemas.openxmlformats.org/officeDocument/2006/relationships/hyperlink" Target="https://www.cdti.es/recursos/doc/Programas/Financiacion_CDTI/MisionesCienciaInnovacion/23086_1221222020101344.pdf" TargetMode="External"/><Relationship Id="rId119" Type="http://schemas.openxmlformats.org/officeDocument/2006/relationships/hyperlink" Target="https://www.boe.es/boe/dias/2021/12/16/pdfs/BOE-B-2021-50718.pdf" TargetMode="External"/><Relationship Id="rId270" Type="http://schemas.openxmlformats.org/officeDocument/2006/relationships/hyperlink" Target="https://boe.es/boe/dias/2022/04/29/pdfs/BOE-A-2022-6947.pdf" TargetMode="External"/><Relationship Id="rId326" Type="http://schemas.openxmlformats.org/officeDocument/2006/relationships/hyperlink" Target="https://www.boe.es/boe/dias/2022/06/14/pdfs/BOE-B-2022-19121.pdf" TargetMode="External"/><Relationship Id="rId65" Type="http://schemas.openxmlformats.org/officeDocument/2006/relationships/hyperlink" Target="https://www.boe.es/eli/es/o/2019/12/17/ece1301" TargetMode="External"/><Relationship Id="rId130" Type="http://schemas.openxmlformats.org/officeDocument/2006/relationships/hyperlink" Target="https://www.boe.es/buscar/doc.php?id=BOE-A-2021-17435" TargetMode="External"/><Relationship Id="rId172" Type="http://schemas.openxmlformats.org/officeDocument/2006/relationships/hyperlink" Target="https://www.boe.es/boe/dias/2021/12/17/pdfs/BOE-A-2021-20872.pdf" TargetMode="External"/><Relationship Id="rId228" Type="http://schemas.openxmlformats.org/officeDocument/2006/relationships/hyperlink" Target="https://www.boe.es/boe/dias/2020/06/30/pdfs/BOE-A-2020-6921.pdf" TargetMode="External"/><Relationship Id="rId281" Type="http://schemas.openxmlformats.org/officeDocument/2006/relationships/hyperlink" Target="https://www.boe.es/diario_boe/txt.php?id=BOE-A-2005-7751" TargetMode="External"/><Relationship Id="rId337" Type="http://schemas.openxmlformats.org/officeDocument/2006/relationships/hyperlink" Target="https://www.boe.es/boe/dias/2022/06/22/pdfs/BOE-A-2022-10333.pdf" TargetMode="External"/><Relationship Id="rId34" Type="http://schemas.openxmlformats.org/officeDocument/2006/relationships/hyperlink" Target="https://www.boe.es/boe/dias/2019/03/28/pdfs/BOE-A-2019-4560.pdf" TargetMode="External"/><Relationship Id="rId76" Type="http://schemas.openxmlformats.org/officeDocument/2006/relationships/hyperlink" Target="https://www.boe.es/boe/dias/2021/09/28/pdfs/BOE-A-2021-15753.pdf" TargetMode="External"/><Relationship Id="rId141" Type="http://schemas.openxmlformats.org/officeDocument/2006/relationships/hyperlink" Target="https://www.boe.es/boe/dias/2021/12/31/pdfs/BOE-B-2021-52869.pdf" TargetMode="External"/><Relationship Id="rId7" Type="http://schemas.openxmlformats.org/officeDocument/2006/relationships/hyperlink" Target="https://www.boe.es/boe/dias/2019/03/21/pdfs/BOE-A-2019-4147.pdf" TargetMode="External"/><Relationship Id="rId183" Type="http://schemas.openxmlformats.org/officeDocument/2006/relationships/hyperlink" Target="https://www.boe.es/boe/dias/2021/12/24/pdfs/BOE-A-2021-21341.pdf" TargetMode="External"/><Relationship Id="rId239" Type="http://schemas.openxmlformats.org/officeDocument/2006/relationships/hyperlink" Target="https://www.boe.es/boe/dias/2022/03/25/pdfs/BOE-A-2022-4812.pdf" TargetMode="External"/><Relationship Id="rId250" Type="http://schemas.openxmlformats.org/officeDocument/2006/relationships/hyperlink" Target="https://www.boe.es/boe/dias/2022/04/13/pdfs/BOE-B-2022-11768.pdf" TargetMode="External"/><Relationship Id="rId292" Type="http://schemas.openxmlformats.org/officeDocument/2006/relationships/hyperlink" Target="https://www.boe.es/boe/dias/2022/05/18/pdfs/BOE-B-2022-15579.pdf" TargetMode="External"/><Relationship Id="rId306" Type="http://schemas.openxmlformats.org/officeDocument/2006/relationships/hyperlink" Target="https://www.boe.es/diario_boe/txt.php?id=BOE-A-2022-6991" TargetMode="External"/><Relationship Id="rId45" Type="http://schemas.openxmlformats.org/officeDocument/2006/relationships/hyperlink" Target="https://www.mincotur.gob.es/es-es/recuperacion-transformacion-resiliencia/Documents/Estrategia_Destinos.pdf" TargetMode="External"/><Relationship Id="rId87" Type="http://schemas.openxmlformats.org/officeDocument/2006/relationships/hyperlink" Target="https://www.boe.es/boe/dias/2021/10/04/pdfs/BOE-B-2021-40838.pdf" TargetMode="External"/><Relationship Id="rId110" Type="http://schemas.openxmlformats.org/officeDocument/2006/relationships/hyperlink" Target="https://www.boe.es/boe/dias/2021/11/06/pdfs/BOE-B-2021-45187.pdf" TargetMode="External"/><Relationship Id="rId348" Type="http://schemas.openxmlformats.org/officeDocument/2006/relationships/table" Target="../tables/table1.xml"/><Relationship Id="rId152" Type="http://schemas.openxmlformats.org/officeDocument/2006/relationships/hyperlink" Target="https://www.boe.es/boe/dias/2021/12/24/pdfs/BOE-A-2021-21343.pdf" TargetMode="External"/><Relationship Id="rId194" Type="http://schemas.openxmlformats.org/officeDocument/2006/relationships/hyperlink" Target="https://www.boe.es/boe/dias/2021/12/24/pdfs/BOE-B-2021-51914.pdf" TargetMode="External"/><Relationship Id="rId208" Type="http://schemas.openxmlformats.org/officeDocument/2006/relationships/hyperlink" Target="https://www.boe.es/boe/dias/2020/06/30/pdfs/BOE-A-2020-6921.pdf" TargetMode="External"/><Relationship Id="rId261" Type="http://schemas.openxmlformats.org/officeDocument/2006/relationships/hyperlink" Target="https://www.boe.es/boe/dias/2022/04/28/pdfs/BOE-A-2022-6887.pdf" TargetMode="External"/><Relationship Id="rId14" Type="http://schemas.openxmlformats.org/officeDocument/2006/relationships/hyperlink" Target="https://www.boe.es/boe/dias/2019/04/03/pdfs/BOE-A-2019-4944.pdf" TargetMode="External"/><Relationship Id="rId56" Type="http://schemas.openxmlformats.org/officeDocument/2006/relationships/hyperlink" Target="https://www.boe.es/boe/dias/2021/08/24/pdfs/BOE-B-2021-36247.pdf" TargetMode="External"/><Relationship Id="rId317" Type="http://schemas.openxmlformats.org/officeDocument/2006/relationships/hyperlink" Target="https://www.boe.es/boe/dias/2022/06/10/pdfs/BOE-A-2022-9581.pdf" TargetMode="External"/><Relationship Id="rId8" Type="http://schemas.openxmlformats.org/officeDocument/2006/relationships/hyperlink" Target="https://www.boe.es/boe/dias/2021/04/24/pdfs/BOE-B-2021-19992.pdf" TargetMode="External"/><Relationship Id="rId98" Type="http://schemas.openxmlformats.org/officeDocument/2006/relationships/hyperlink" Target="https://boe.es/boe/dias/2021/10/05/pdfs/BOE-A-2021-16214.pdf" TargetMode="External"/><Relationship Id="rId121" Type="http://schemas.openxmlformats.org/officeDocument/2006/relationships/hyperlink" Target="https://www.boe.es/diario_boe/txt.php?id=BOE-A-2021-17437" TargetMode="External"/><Relationship Id="rId142" Type="http://schemas.openxmlformats.org/officeDocument/2006/relationships/hyperlink" Target="https://www.boe.es/boe/dias/2021/12/29/pdfs/BOE-A-2021-21781.pdf" TargetMode="External"/><Relationship Id="rId163" Type="http://schemas.openxmlformats.org/officeDocument/2006/relationships/hyperlink" Target="https://www.boe.es/boe/dias/2022/02/09/pdfs/BOE-B-2022-3791.pdf" TargetMode="External"/><Relationship Id="rId184" Type="http://schemas.openxmlformats.org/officeDocument/2006/relationships/hyperlink" Target="https://boe.es/boe/dias/2022/02/22/pdfs/BOE-B-2022-5506.pdf" TargetMode="External"/><Relationship Id="rId219" Type="http://schemas.openxmlformats.org/officeDocument/2006/relationships/hyperlink" Target="https://boe.es/boe/dias/2022/03/08/pdfs/BOE-A-2022-3661.pdf" TargetMode="External"/><Relationship Id="rId230" Type="http://schemas.openxmlformats.org/officeDocument/2006/relationships/hyperlink" Target="https://www.boe.es/boe/dias/2020/06/30/pdfs/BOE-A-2020-6921.pdf" TargetMode="External"/><Relationship Id="rId251" Type="http://schemas.openxmlformats.org/officeDocument/2006/relationships/hyperlink" Target="https://boe.gob.es/boe/dias/2021/07/06/pdfs/BOE-A-2021-11212.pdf" TargetMode="External"/><Relationship Id="rId25" Type="http://schemas.openxmlformats.org/officeDocument/2006/relationships/hyperlink" Target="https://www.boe.es/diario_boe/txt.php?id=BOE-A-2021-11657" TargetMode="External"/><Relationship Id="rId46" Type="http://schemas.openxmlformats.org/officeDocument/2006/relationships/hyperlink" Target="https://www.pap.hacienda.gob.es/bdnstrans/GE/es/convocatoria/577839" TargetMode="External"/><Relationship Id="rId67" Type="http://schemas.openxmlformats.org/officeDocument/2006/relationships/hyperlink" Target="https://www.boe.es/boe/dias/2021/09/13/pdfs/BOE-A-2021-14882.pdf" TargetMode="External"/><Relationship Id="rId272" Type="http://schemas.openxmlformats.org/officeDocument/2006/relationships/hyperlink" Target="https://boe.es/boe/dias/2022/04/29/pdfs/BOE-A-2022-6947.pdf" TargetMode="External"/><Relationship Id="rId293" Type="http://schemas.openxmlformats.org/officeDocument/2006/relationships/hyperlink" Target="https://www.boe.es/boe/dias/2022/05/18/pdfs/BOE-B-2022-15579.pdf" TargetMode="External"/><Relationship Id="rId307" Type="http://schemas.openxmlformats.org/officeDocument/2006/relationships/hyperlink" Target="https://boe.es/boe/dias/2022/06/02/pdfs/BOE-B-2022-17540.pdf" TargetMode="External"/><Relationship Id="rId328" Type="http://schemas.openxmlformats.org/officeDocument/2006/relationships/hyperlink" Target="https://www.boe.es/eli/es/o/2020/04/13/etd348/dof/spa/pdf" TargetMode="External"/><Relationship Id="rId349" Type="http://schemas.openxmlformats.org/officeDocument/2006/relationships/comments" Target="../comments1.xml"/><Relationship Id="rId88" Type="http://schemas.openxmlformats.org/officeDocument/2006/relationships/hyperlink" Target="https://www.boe.es/boe/dias/2021/10/04/pdfs/BOE-B-2021-40839.pdf" TargetMode="External"/><Relationship Id="rId111" Type="http://schemas.openxmlformats.org/officeDocument/2006/relationships/hyperlink" Target="https://www.boe.es/boe/dias/2021/11/06/pdfs/BOE-A-2021-18176.pdf" TargetMode="External"/><Relationship Id="rId132" Type="http://schemas.openxmlformats.org/officeDocument/2006/relationships/hyperlink" Target="file:///C:\Users\aalemany\Downloads\Convocatoria%20ERTE%2022-23%20Firmada.pdf" TargetMode="External"/><Relationship Id="rId153" Type="http://schemas.openxmlformats.org/officeDocument/2006/relationships/hyperlink" Target="https://www.boe.es/boe/dias/2021/12/24/pdfs/BOE-A-2021-21343.pdf" TargetMode="External"/><Relationship Id="rId174" Type="http://schemas.openxmlformats.org/officeDocument/2006/relationships/hyperlink" Target="https://www.boe.es/boe/dias/2021/12/17/pdfs/BOE-A-2021-20872.pdf" TargetMode="External"/><Relationship Id="rId195" Type="http://schemas.openxmlformats.org/officeDocument/2006/relationships/hyperlink" Target="https://www.boe.es/boe/dias/2021/12/24/pdfs/BOE-B-2021-51914.pdf" TargetMode="External"/><Relationship Id="rId209" Type="http://schemas.openxmlformats.org/officeDocument/2006/relationships/hyperlink" Target="https://www.boe.es/boe/dias/2021/12/22/pdfs/BOE-B-2021-51680.pdf" TargetMode="External"/><Relationship Id="rId220" Type="http://schemas.openxmlformats.org/officeDocument/2006/relationships/hyperlink" Target="https://boe.es/boe/dias/2022/03/08/pdfs/BOE-A-2022-3661.pdf" TargetMode="External"/><Relationship Id="rId241" Type="http://schemas.openxmlformats.org/officeDocument/2006/relationships/hyperlink" Target="https://boe.es/boe/dias/2022/03/28/pdfs/BOE-A-2022-4885.pdf" TargetMode="External"/><Relationship Id="rId15" Type="http://schemas.openxmlformats.org/officeDocument/2006/relationships/hyperlink" Target="https://www.boe.es/boe/dias/2018/12/10/pdfs/BOE-A-2018-16895.pdf" TargetMode="External"/><Relationship Id="rId36" Type="http://schemas.openxmlformats.org/officeDocument/2006/relationships/hyperlink" Target="https://www.boe.es/boe/dias/2021/03/30/pdfs/BOE-B-2021-15766.pdf" TargetMode="External"/><Relationship Id="rId57" Type="http://schemas.openxmlformats.org/officeDocument/2006/relationships/hyperlink" Target="https://www.boe.es/boe/dias/2021/08/23/pdfs/BOE-A-2021-14140.pdf" TargetMode="External"/><Relationship Id="rId262" Type="http://schemas.openxmlformats.org/officeDocument/2006/relationships/hyperlink" Target="https://www.boe.es/diario_boe/txt.php?id=BOE-A-2021-17437" TargetMode="External"/><Relationship Id="rId283" Type="http://schemas.openxmlformats.org/officeDocument/2006/relationships/hyperlink" Target="https://boe.es/boe/dias/2022/05/11/pdfs/BOE-A-2022-7684.pdf" TargetMode="External"/><Relationship Id="rId318" Type="http://schemas.openxmlformats.org/officeDocument/2006/relationships/hyperlink" Target="https://www.boe.es/boe/dias/2022/06/11/pdfs/BOE-B-2022-18813.pdf" TargetMode="External"/><Relationship Id="rId339" Type="http://schemas.openxmlformats.org/officeDocument/2006/relationships/hyperlink" Target="https://boe.es/boe/dias/2022/06/23/pdfs/BOE-B-2022-20241.pdf" TargetMode="External"/><Relationship Id="rId78" Type="http://schemas.openxmlformats.org/officeDocument/2006/relationships/hyperlink" Target="https://www.boe.es/boe/dias/2021/09/28/pdfs/BOE-A-2021-15755.pdf" TargetMode="External"/><Relationship Id="rId99" Type="http://schemas.openxmlformats.org/officeDocument/2006/relationships/hyperlink" Target="https://boe.gob.es/boe/dias/2021/10/13/pdfs/BOE-B-2021-41879.pdf" TargetMode="External"/><Relationship Id="rId101" Type="http://schemas.openxmlformats.org/officeDocument/2006/relationships/hyperlink" Target="https://www.boe.es/boe/dias/2021/10/18/pdfs/BOE-B-2021-42403.pdf" TargetMode="External"/><Relationship Id="rId122" Type="http://schemas.openxmlformats.org/officeDocument/2006/relationships/hyperlink" Target="https://www.boe.es/boe/dias/2021/12/16/pdfs/BOE-B-2021-50719.pdf" TargetMode="External"/><Relationship Id="rId143" Type="http://schemas.openxmlformats.org/officeDocument/2006/relationships/hyperlink" Target="https://www.boe.es/boe/dias/2021/12/29/pdfs/BOE-A-2021-21781.pdf" TargetMode="External"/><Relationship Id="rId164" Type="http://schemas.openxmlformats.org/officeDocument/2006/relationships/hyperlink" Target="https://www.boe.es/boe/dias/2021/12/17/pdfs/BOE-A-2021-20872.pdf" TargetMode="External"/><Relationship Id="rId185" Type="http://schemas.openxmlformats.org/officeDocument/2006/relationships/hyperlink" Target="https://www.boe.es/boe/dias/2022/02/22/pdfs/BOE-B-2022-5507.pdf" TargetMode="External"/><Relationship Id="rId9" Type="http://schemas.openxmlformats.org/officeDocument/2006/relationships/hyperlink" Target="https://www.boe.es/boe/dias/2013/10/02/pdfs/BOE-A-2013-10259.pdf" TargetMode="External"/><Relationship Id="rId210" Type="http://schemas.openxmlformats.org/officeDocument/2006/relationships/hyperlink" Target="https://www.boe.es/buscar/doc.php?id=BOE-A-2021-19043" TargetMode="External"/><Relationship Id="rId26" Type="http://schemas.openxmlformats.org/officeDocument/2006/relationships/hyperlink" Target="https://www.boe.es/diario_boe/txt.php?id=BOE-A-2021-11657" TargetMode="External"/><Relationship Id="rId231" Type="http://schemas.openxmlformats.org/officeDocument/2006/relationships/hyperlink" Target="https://www.boe.es/boe/dias/2022/03/19/pdfs/BOE-B-2022-8669.pdf" TargetMode="External"/><Relationship Id="rId252" Type="http://schemas.openxmlformats.org/officeDocument/2006/relationships/hyperlink" Target="https://www.boe.es/boe/dias/2022/04/14/pdfs/BOE-B-2022-11790.pdf" TargetMode="External"/><Relationship Id="rId273" Type="http://schemas.openxmlformats.org/officeDocument/2006/relationships/hyperlink" Target="https://boe.es/boe/dias/2022/05/05/pdfs/BOE-A-2022-7384.pdf" TargetMode="External"/><Relationship Id="rId294" Type="http://schemas.openxmlformats.org/officeDocument/2006/relationships/hyperlink" Target="https://www.boe.es/boe/dias/2022/05/18/pdfs/BOE-B-2022-15579.pdf" TargetMode="External"/><Relationship Id="rId308" Type="http://schemas.openxmlformats.org/officeDocument/2006/relationships/hyperlink" Target="https://www.boe.es/boe/dias/2022/06/06/pdfs/BOE-A-2022-9277.pdf" TargetMode="External"/><Relationship Id="rId329" Type="http://schemas.openxmlformats.org/officeDocument/2006/relationships/hyperlink" Target="https://boe.es/boe/dias/2022/06/17/pdfs/BOE-B-2022-19350.pdf" TargetMode="External"/><Relationship Id="rId47" Type="http://schemas.openxmlformats.org/officeDocument/2006/relationships/hyperlink" Target="https://www.boe.es/eli/es/o/2020/04/13/etd348/dof/spa/pdf" TargetMode="External"/><Relationship Id="rId68" Type="http://schemas.openxmlformats.org/officeDocument/2006/relationships/hyperlink" Target="https://www.boe.es/boe/dias/2021/09/11/pdfs/BOE-A-2021-14817.pdf" TargetMode="External"/><Relationship Id="rId89" Type="http://schemas.openxmlformats.org/officeDocument/2006/relationships/hyperlink" Target="https://www.boe.es/boe/dias/2021/10/02/pdfs/BOE-B-2021-40678.pdf" TargetMode="External"/><Relationship Id="rId112" Type="http://schemas.openxmlformats.org/officeDocument/2006/relationships/hyperlink" Target="https://www.boe.es/boe/dias/2021/11/06/pdfs/BOE-A-2021-18179.pdf" TargetMode="External"/><Relationship Id="rId133" Type="http://schemas.openxmlformats.org/officeDocument/2006/relationships/hyperlink" Target="https://www.boe.es/boe/dias/2021/12/28/pdfs/BOE-B-2021-52707.pdf" TargetMode="External"/><Relationship Id="rId154" Type="http://schemas.openxmlformats.org/officeDocument/2006/relationships/hyperlink" Target="https://www.boe.es/boe/dias/2022/01/14/pdfs/BOE-B-2022-924.pdf" TargetMode="External"/><Relationship Id="rId175" Type="http://schemas.openxmlformats.org/officeDocument/2006/relationships/hyperlink" Target="https://www.boe.es/boe/dias/2022/02/09/pdfs/BOE-B-2022-3791.pdf" TargetMode="External"/><Relationship Id="rId340" Type="http://schemas.openxmlformats.org/officeDocument/2006/relationships/hyperlink" Target="https://www.boe.es/diario_boe/txt.php?id=BOE-A-2022-10126" TargetMode="External"/><Relationship Id="rId196" Type="http://schemas.openxmlformats.org/officeDocument/2006/relationships/hyperlink" Target="file:///C:\Users\aalemany\Downloads\Convocatoria%20ERTE%2022-23%20Firmada.pdf" TargetMode="External"/><Relationship Id="rId200" Type="http://schemas.openxmlformats.org/officeDocument/2006/relationships/hyperlink" Target="https://www.boe.es/boe/dias/2021/12/28/pdfs/BOE-B-2021-52692.pdf" TargetMode="External"/><Relationship Id="rId16" Type="http://schemas.openxmlformats.org/officeDocument/2006/relationships/hyperlink" Target="https://www.boe.es/diario_boe/txt.php?id=BOE-B-2021-28968" TargetMode="External"/><Relationship Id="rId221" Type="http://schemas.openxmlformats.org/officeDocument/2006/relationships/hyperlink" Target="https://boe.es/boe/dias/2022/03/08/pdfs/BOE-A-2022-3662.pdf" TargetMode="External"/><Relationship Id="rId242" Type="http://schemas.openxmlformats.org/officeDocument/2006/relationships/hyperlink" Target="https://boe.es/boe/dias/2022/03/26/pdfs/BOE-B-2022-9571.pdf" TargetMode="External"/><Relationship Id="rId263" Type="http://schemas.openxmlformats.org/officeDocument/2006/relationships/hyperlink" Target="https://www.boe.es/boe/dias/2021/12/16/pdfs/BOE-B-2021-50719.pdf" TargetMode="External"/><Relationship Id="rId284" Type="http://schemas.openxmlformats.org/officeDocument/2006/relationships/hyperlink" Target="https://boe.es/boe/dias/2022/05/11/pdfs/BOE-A-2022-7684.pdf" TargetMode="External"/><Relationship Id="rId319" Type="http://schemas.openxmlformats.org/officeDocument/2006/relationships/hyperlink" Target="https://www.boe.es/boe/dias/2022/06/14/pdfs/BOE-B-2022-19112.pdf" TargetMode="External"/><Relationship Id="rId37" Type="http://schemas.openxmlformats.org/officeDocument/2006/relationships/hyperlink" Target="https://www.boe.es/boe/dias/2019/03/21/pdfs/BOE-A-2019-4147.pdf" TargetMode="External"/><Relationship Id="rId58" Type="http://schemas.openxmlformats.org/officeDocument/2006/relationships/hyperlink" Target="https://www.boe.es/boe/dias/2021/07/15/pdfs/BOE-B-2021-33237.pdf" TargetMode="External"/><Relationship Id="rId79" Type="http://schemas.openxmlformats.org/officeDocument/2006/relationships/hyperlink" Target="https://www.boe.es/boe/dias/2021/09/28/pdfs/BOE-A-2021-15756.pdf" TargetMode="External"/><Relationship Id="rId102" Type="http://schemas.openxmlformats.org/officeDocument/2006/relationships/hyperlink" Target="https://www.boe.es/boe/dias/2021/10/11/pdfs/BOE-A-2021-16462.pdf" TargetMode="External"/><Relationship Id="rId123" Type="http://schemas.openxmlformats.org/officeDocument/2006/relationships/hyperlink" Target="https://www.boe.es/boe/dias/2021/12/18/pdfs/BOE-B-2021-51211.pdf" TargetMode="External"/><Relationship Id="rId144" Type="http://schemas.openxmlformats.org/officeDocument/2006/relationships/hyperlink" Target="https://www.boe.es/boe/dias/2022/01/04/pdfs/BOE-B-2022-503.pdf" TargetMode="External"/><Relationship Id="rId330" Type="http://schemas.openxmlformats.org/officeDocument/2006/relationships/hyperlink" Target="https://www.boe.es/diario_boe/verifica.php?c=BOE-B-2022-19347&amp;acc=Verificar&amp;fix_bug_chrome=foo.pdf" TargetMode="External"/><Relationship Id="rId90" Type="http://schemas.openxmlformats.org/officeDocument/2006/relationships/hyperlink" Target="https://www.boe.es/boe/dias/2021/10/06/pdfs/BOE-A-2021-16234.pdf" TargetMode="External"/><Relationship Id="rId165" Type="http://schemas.openxmlformats.org/officeDocument/2006/relationships/hyperlink" Target="https://www.boe.es/boe/dias/2022/02/09/pdfs/BOE-B-2022-3791.pdf" TargetMode="External"/><Relationship Id="rId186" Type="http://schemas.openxmlformats.org/officeDocument/2006/relationships/hyperlink" Target="https://boe.gob.es/boe/dias/2022/02/22/pdfs/BOE-B-2022-5508.pdf" TargetMode="External"/><Relationship Id="rId211" Type="http://schemas.openxmlformats.org/officeDocument/2006/relationships/hyperlink" Target="https://www.boe.es/boe/dias/2021/12/22/pdfs/BOE-B-2021-51680.pdf" TargetMode="External"/><Relationship Id="rId232" Type="http://schemas.openxmlformats.org/officeDocument/2006/relationships/hyperlink" Target="https://www.boe.es/boe/dias/2021/12/28/pdfs/BOE-A-2021-21612.pdf" TargetMode="External"/><Relationship Id="rId253" Type="http://schemas.openxmlformats.org/officeDocument/2006/relationships/hyperlink" Target="file:///C:\Users\aalemany\Downloads\Convocatoria%20Compromisos%20Firmada.pdf" TargetMode="External"/><Relationship Id="rId274" Type="http://schemas.openxmlformats.org/officeDocument/2006/relationships/hyperlink" Target="https://boe.es/boe/dias/2022/05/05/pdfs/BOE-A-2022-7384.pdf" TargetMode="External"/><Relationship Id="rId295" Type="http://schemas.openxmlformats.org/officeDocument/2006/relationships/hyperlink" Target="https://boe.es/boe/dias/2022/05/19/pdfs/BOE-A-2022-8231.pdf" TargetMode="External"/><Relationship Id="rId309" Type="http://schemas.openxmlformats.org/officeDocument/2006/relationships/hyperlink" Target="https://www.boe.es/boe/dias/2022/06/06/pdfs/BOE-A-2022-9277.pdf" TargetMode="External"/><Relationship Id="rId27" Type="http://schemas.openxmlformats.org/officeDocument/2006/relationships/hyperlink" Target="https://www.boe.es/eli/es/o/2019/03/28/tms368" TargetMode="External"/><Relationship Id="rId48" Type="http://schemas.openxmlformats.org/officeDocument/2006/relationships/hyperlink" Target="https://www.boe.es/boe/dias/2021/08/04/pdfs/BOE-B-2021-34887.pdf" TargetMode="External"/><Relationship Id="rId69" Type="http://schemas.openxmlformats.org/officeDocument/2006/relationships/hyperlink" Target="https://www.boe.es/boe/dias/2021/09/13/pdfs/BOE-B-2021-38291.pdf" TargetMode="External"/><Relationship Id="rId113" Type="http://schemas.openxmlformats.org/officeDocument/2006/relationships/hyperlink" Target="https://boe.es/boe/dias/2021/11/20/pdfs/BOE-B-2021-47350.pdf" TargetMode="External"/><Relationship Id="rId134" Type="http://schemas.openxmlformats.org/officeDocument/2006/relationships/hyperlink" Target="https://www.boe.es/boe/dias/2021/12/24/pdfs/BOE-A-2021-21345.pdf" TargetMode="External"/><Relationship Id="rId320" Type="http://schemas.openxmlformats.org/officeDocument/2006/relationships/hyperlink" Target="https://www.boe.es/boe/dias/2022/06/14/pdfs/BOE-B-2022-19112.pdf" TargetMode="External"/><Relationship Id="rId80" Type="http://schemas.openxmlformats.org/officeDocument/2006/relationships/hyperlink" Target="https://boe.es/boe/dias/2021/09/28/pdfs/BOE-A-2021-15757.pdf" TargetMode="External"/><Relationship Id="rId155" Type="http://schemas.openxmlformats.org/officeDocument/2006/relationships/hyperlink" Target="https://www.boe.es/boe/dias/2022/01/14/pdfs/BOE-B-2022-923.pdf" TargetMode="External"/><Relationship Id="rId176" Type="http://schemas.openxmlformats.org/officeDocument/2006/relationships/hyperlink" Target="https://www.boe.es/boe/dias/2021/12/17/pdfs/BOE-A-2021-20872.pdf" TargetMode="External"/><Relationship Id="rId197" Type="http://schemas.openxmlformats.org/officeDocument/2006/relationships/hyperlink" Target="file:///C:\Users\aalemany\Downloads\Convocatoria%20ERTE%2022-23%20Firmada.pdf" TargetMode="External"/><Relationship Id="rId341" Type="http://schemas.openxmlformats.org/officeDocument/2006/relationships/hyperlink" Target="https://www.boe.es/boe/dias/2022/06/23/pdfs/BOE-B-2022-20242.pdf" TargetMode="External"/><Relationship Id="rId201" Type="http://schemas.openxmlformats.org/officeDocument/2006/relationships/hyperlink" Target="file:///C:\Users\aalemany\Downloads\Convocatoria%20Compromisos%20Firmada.pdf" TargetMode="External"/><Relationship Id="rId222" Type="http://schemas.openxmlformats.org/officeDocument/2006/relationships/hyperlink" Target="https://www.boe.es/boe/dias/2022/03/11/pdfs/BOE-A-2022-3851.pdf" TargetMode="External"/><Relationship Id="rId243" Type="http://schemas.openxmlformats.org/officeDocument/2006/relationships/hyperlink" Target="https://www.boe.es/boe/dias/2021/12/22/pdfs/BOE-A-2021-21192.pdf" TargetMode="External"/><Relationship Id="rId264" Type="http://schemas.openxmlformats.org/officeDocument/2006/relationships/hyperlink" Target="https://www.boe.es/diario_boe/txt.php?id=BOE-A-2021-17437" TargetMode="External"/><Relationship Id="rId285" Type="http://schemas.openxmlformats.org/officeDocument/2006/relationships/hyperlink" Target="https://boe.es/boe/dias/2022/05/11/pdfs/BOE-B-2022-14760.pdf" TargetMode="External"/><Relationship Id="rId17" Type="http://schemas.openxmlformats.org/officeDocument/2006/relationships/hyperlink" Target="https://www.boe.es/buscar/doc.php?id=BOE-A-2005-7751" TargetMode="External"/><Relationship Id="rId38" Type="http://schemas.openxmlformats.org/officeDocument/2006/relationships/hyperlink" Target="https://www.boe.es/diario_boe/verifica.php?c=BOE-B-2021-13893&amp;acc=Verificar&amp;fix_bug_chrome=foo.pdf" TargetMode="External"/><Relationship Id="rId59" Type="http://schemas.openxmlformats.org/officeDocument/2006/relationships/hyperlink" Target="https://www.boe.es/boe/dias/2021/08/04/pdfs/BOE-A-2021-13263.pdf" TargetMode="External"/><Relationship Id="rId103" Type="http://schemas.openxmlformats.org/officeDocument/2006/relationships/hyperlink" Target="https://www.boe.es/boe/dias/2021/10/21/pdfs/BOE-B-2021-42804.pdf" TargetMode="External"/><Relationship Id="rId124" Type="http://schemas.openxmlformats.org/officeDocument/2006/relationships/hyperlink" Target="https://www.boe.es/diario_boe/txt.php?id=BOE-A-2021-16829" TargetMode="External"/><Relationship Id="rId310" Type="http://schemas.openxmlformats.org/officeDocument/2006/relationships/hyperlink" Target="https://www.boe.es/boe/dias/2022/06/07/pdfs/BOE-B-2022-18217.pdf" TargetMode="External"/><Relationship Id="rId70" Type="http://schemas.openxmlformats.org/officeDocument/2006/relationships/hyperlink" Target="https://www.boe.es/boe/dias/2021/09/13/pdfs/BOE-B-2021-38293.pdf" TargetMode="External"/><Relationship Id="rId91" Type="http://schemas.openxmlformats.org/officeDocument/2006/relationships/hyperlink" Target="https://www.boe.es/boe/dias/2021/10/06/pdfs/BOE-A-2021-16234.pdf" TargetMode="External"/><Relationship Id="rId145" Type="http://schemas.openxmlformats.org/officeDocument/2006/relationships/hyperlink" Target="https://www.boe.es/boe/dias/2022/01/04/pdfs/BOE-B-2022-502.pdf" TargetMode="External"/><Relationship Id="rId166" Type="http://schemas.openxmlformats.org/officeDocument/2006/relationships/hyperlink" Target="https://www.boe.es/boe/dias/2021/12/17/pdfs/BOE-A-2021-20872.pdf" TargetMode="External"/><Relationship Id="rId187" Type="http://schemas.openxmlformats.org/officeDocument/2006/relationships/hyperlink" Target="https://boe.es/boe/dias/2022/02/22/pdfs/BOE-B-2022-5509.pdf" TargetMode="External"/><Relationship Id="rId331" Type="http://schemas.openxmlformats.org/officeDocument/2006/relationships/hyperlink" Target="https://www.boe.es/eli/es/o/2021/10/07/ict1116" TargetMode="External"/><Relationship Id="rId1" Type="http://schemas.openxmlformats.org/officeDocument/2006/relationships/hyperlink" Target="https://www.boe.es/buscar/doc.php?id=BOE-B-2021-19580" TargetMode="External"/><Relationship Id="rId212" Type="http://schemas.openxmlformats.org/officeDocument/2006/relationships/hyperlink" Target="https://www.boe.es/buscar/doc.php?id=BOE-A-2021-19043" TargetMode="External"/><Relationship Id="rId233" Type="http://schemas.openxmlformats.org/officeDocument/2006/relationships/hyperlink" Target="https://www.boe.es/boe/dias/2022/03/30/pdfs/BOE-B-2022-9960.pdf" TargetMode="External"/><Relationship Id="rId254" Type="http://schemas.openxmlformats.org/officeDocument/2006/relationships/hyperlink" Target="https://www.boe.es/boe/dias/2022/04/21/pdfs/BOE-B-2022-12322.pdf" TargetMode="External"/><Relationship Id="rId28" Type="http://schemas.openxmlformats.org/officeDocument/2006/relationships/hyperlink" Target="https://www.boe.es/boe/dias/2021/07/26/pdfs/BOE-B-2021-34077.pdf" TargetMode="External"/><Relationship Id="rId49" Type="http://schemas.openxmlformats.org/officeDocument/2006/relationships/hyperlink" Target="https://www.boe.es/boe/dias/2021/08/04/pdfs/BOE-A-2021-13263.pdf" TargetMode="External"/><Relationship Id="rId114" Type="http://schemas.openxmlformats.org/officeDocument/2006/relationships/hyperlink" Target="https://www.boe.es/boe/dias/2021/11/25/pdfs/BOE-A-2021-19461.pdf" TargetMode="External"/><Relationship Id="rId275" Type="http://schemas.openxmlformats.org/officeDocument/2006/relationships/hyperlink" Target="https://www.boe.es/boe/dias/2022/04/12/pdfs/BOE-A-2022-6032.pdf" TargetMode="External"/><Relationship Id="rId296" Type="http://schemas.openxmlformats.org/officeDocument/2006/relationships/hyperlink" Target="https://boe.es/boe/dias/2021/06/01/pdfs/BOE-A-2021-9167.pdf" TargetMode="External"/><Relationship Id="rId300" Type="http://schemas.openxmlformats.org/officeDocument/2006/relationships/hyperlink" Target="https://boe.es/boe/dias/2022/05/19/pdfs/BOE-B-2022-15663.pdf" TargetMode="External"/><Relationship Id="rId60" Type="http://schemas.openxmlformats.org/officeDocument/2006/relationships/hyperlink" Target="..\..\asubirat\AppData\Local\Microsoft\Windows\INetCache\Content.Outlook\49R47VQY\BOE-B-2021-35907.pdf" TargetMode="External"/><Relationship Id="rId81" Type="http://schemas.openxmlformats.org/officeDocument/2006/relationships/hyperlink" Target="https://www.boe.es/boe/dias/2021/09/29/pdfs/BOE-B-2021-40275.pdf" TargetMode="External"/><Relationship Id="rId135" Type="http://schemas.openxmlformats.org/officeDocument/2006/relationships/hyperlink" Target="https://www.boe.es/boe/dias/2021/12/28/pdfs/BOE-B-2021-52692.pdf" TargetMode="External"/><Relationship Id="rId156" Type="http://schemas.openxmlformats.org/officeDocument/2006/relationships/hyperlink" Target="https://boe.es/boe/dias/2022/01/19/pdfs/BOE-B-2022-1417.pdf" TargetMode="External"/><Relationship Id="rId177" Type="http://schemas.openxmlformats.org/officeDocument/2006/relationships/hyperlink" Target="https://www.boe.es/diario_boe/verifica.php?c=BOE-B-2022-3893&amp;acc=Verificar&amp;fix_bug_chrome=foo.pdf" TargetMode="External"/><Relationship Id="rId198" Type="http://schemas.openxmlformats.org/officeDocument/2006/relationships/hyperlink" Target="https://www.boe.es/boe/dias/2021/12/18/pdfs/BOE-B-2021-51211.pdf" TargetMode="External"/><Relationship Id="rId321" Type="http://schemas.openxmlformats.org/officeDocument/2006/relationships/hyperlink" Target="https://www.boe.es/boe/dias/2022/06/14/pdfs/BOE-B-2022-19112.pdf" TargetMode="External"/><Relationship Id="rId342" Type="http://schemas.openxmlformats.org/officeDocument/2006/relationships/hyperlink" Target="https://boe.es/boe/dias/2022/06/24/pdfs/BOE-B-2022-20309.pdf" TargetMode="External"/><Relationship Id="rId202" Type="http://schemas.openxmlformats.org/officeDocument/2006/relationships/hyperlink" Target="https://www.boe.es/boe/dias/2021/12/28/pdfs/BOE-B-2021-52692.pdf" TargetMode="External"/><Relationship Id="rId223" Type="http://schemas.openxmlformats.org/officeDocument/2006/relationships/hyperlink" Target="https://www.boe.es/boe/dias/2022/03/11/pdfs/BOE-A-2022-3851.pdf" TargetMode="External"/><Relationship Id="rId244" Type="http://schemas.openxmlformats.org/officeDocument/2006/relationships/hyperlink" Target="https://www.boe.es/boe/dias/2022/03/29/pdfs/BOE-B-2022-9895.pdf" TargetMode="External"/><Relationship Id="rId18" Type="http://schemas.openxmlformats.org/officeDocument/2006/relationships/hyperlink" Target="https://boe.es/diario_boe/txt.php?id=BOE-B-2021-28765" TargetMode="External"/><Relationship Id="rId39" Type="http://schemas.openxmlformats.org/officeDocument/2006/relationships/hyperlink" Target="https://www.boe.es/boe/dias/2018/07/19/pdfs/BOE-A-2018-10176.pdf" TargetMode="External"/><Relationship Id="rId265" Type="http://schemas.openxmlformats.org/officeDocument/2006/relationships/hyperlink" Target="https://www.boe.es/boe/dias/2021/12/16/pdfs/BOE-B-2021-50719.pdf" TargetMode="External"/><Relationship Id="rId286" Type="http://schemas.openxmlformats.org/officeDocument/2006/relationships/hyperlink" Target="https://www.boe.es/diario_boe/txt.php?id=BOE-A-2005-7751" TargetMode="External"/><Relationship Id="rId50" Type="http://schemas.openxmlformats.org/officeDocument/2006/relationships/hyperlink" Target="https://www.boe.es/diario_boe/verifica.php?c=BOE-B-2021-34982&amp;acc=Verificar&amp;fix_bug_chrome=foo.pdf" TargetMode="External"/><Relationship Id="rId104" Type="http://schemas.openxmlformats.org/officeDocument/2006/relationships/hyperlink" Target="https://www.boe.es/buscar/doc.php?id=BOE-A-2005-7751" TargetMode="External"/><Relationship Id="rId125" Type="http://schemas.openxmlformats.org/officeDocument/2006/relationships/hyperlink" Target="https://www.boe.es/boe/dias/2021/12/21/pdfs/BOE-B-2021-51597.pdf" TargetMode="External"/><Relationship Id="rId146" Type="http://schemas.openxmlformats.org/officeDocument/2006/relationships/hyperlink" Target="https://www.boe.es/eli/es/o/2010/11/10/cul2912/dof/spa/pdf" TargetMode="External"/><Relationship Id="rId167" Type="http://schemas.openxmlformats.org/officeDocument/2006/relationships/hyperlink" Target="https://www.boe.es/boe/dias/2022/02/09/pdfs/BOE-B-2022-3791.pdf" TargetMode="External"/><Relationship Id="rId188" Type="http://schemas.openxmlformats.org/officeDocument/2006/relationships/hyperlink" Target="https://boe.es/boe/dias/2022/02/22/pdfs/BOE-B-2022-5510.pdf" TargetMode="External"/><Relationship Id="rId311" Type="http://schemas.openxmlformats.org/officeDocument/2006/relationships/hyperlink" Target="https://www.boe.es/diario_boe/txt.php?id=BOE-A-2022-6991" TargetMode="External"/><Relationship Id="rId332" Type="http://schemas.openxmlformats.org/officeDocument/2006/relationships/hyperlink" Target="https://boe.es/boe/dias/2022/06/21/pdfs/BOE-B-2022-20053.pdf" TargetMode="External"/><Relationship Id="rId71" Type="http://schemas.openxmlformats.org/officeDocument/2006/relationships/hyperlink" Target="https://www.boe.es/boe/dias/2021/09/11/pdfs/BOE-A-2021-14818.pdf" TargetMode="External"/><Relationship Id="rId92" Type="http://schemas.openxmlformats.org/officeDocument/2006/relationships/hyperlink" Target="https://www.boe.es/boe/dias/2021/10/06/pdfs/BOE-A-2021-16234.pdf" TargetMode="External"/><Relationship Id="rId213" Type="http://schemas.openxmlformats.org/officeDocument/2006/relationships/hyperlink" Target="https://www.boe.es/boe/dias/2021/12/16/pdfs/BOE-B-2021-50718.pdf" TargetMode="External"/><Relationship Id="rId234" Type="http://schemas.openxmlformats.org/officeDocument/2006/relationships/hyperlink" Target="https://www.boe.es/boe/dias/2022/03/22/pdfs/BOE-A-2022-4559.pdf" TargetMode="External"/><Relationship Id="rId2" Type="http://schemas.openxmlformats.org/officeDocument/2006/relationships/hyperlink" Target="https://www.boe.es/eli/es/o/2019/03/28/tms368/dof/spa/pdf" TargetMode="External"/><Relationship Id="rId29" Type="http://schemas.openxmlformats.org/officeDocument/2006/relationships/hyperlink" Target="https://www.boe.es/eli/es/o/2018/11/28/cnu1308/dof/spa/pdf" TargetMode="External"/><Relationship Id="rId255" Type="http://schemas.openxmlformats.org/officeDocument/2006/relationships/hyperlink" Target="https://www.boe.es/boe/dias/2022/04/21/pdfs/BOE-B-2022-12322.pdf" TargetMode="External"/><Relationship Id="rId276" Type="http://schemas.openxmlformats.org/officeDocument/2006/relationships/hyperlink" Target="https://boe.es/boe/dias/2022/05/07/pdfs/BOE-B-2022-14280.pdf" TargetMode="External"/><Relationship Id="rId297" Type="http://schemas.openxmlformats.org/officeDocument/2006/relationships/hyperlink" Target="https://boe.es/boe/dias/2021/06/01/pdfs/BOE-A-2021-9167.pdf" TargetMode="External"/><Relationship Id="rId40" Type="http://schemas.openxmlformats.org/officeDocument/2006/relationships/hyperlink" Target="https://www.boe.es/boe/dias/2021/03/29/pdfs/BOE-B-2021-15483.pdf" TargetMode="External"/><Relationship Id="rId115" Type="http://schemas.openxmlformats.org/officeDocument/2006/relationships/hyperlink" Target="https://www.boe.es/boe/dias/2021/12/08/pdfs/BOE-B-2021-49740.pdf" TargetMode="External"/><Relationship Id="rId136" Type="http://schemas.openxmlformats.org/officeDocument/2006/relationships/hyperlink" Target="file:///C:\Users\aalemany\Downloads\Convocatoria%20Compromisos%20Firmada.pdf" TargetMode="External"/><Relationship Id="rId157" Type="http://schemas.openxmlformats.org/officeDocument/2006/relationships/hyperlink" Target="https://www.boe.es/boe/dias/2021/12/22/pdfs/BOE-A-2021-21196.pdf" TargetMode="External"/><Relationship Id="rId178" Type="http://schemas.openxmlformats.org/officeDocument/2006/relationships/hyperlink" Target="https://www.boe.es/boe/dias/2022/02/16/pdfs/BOE-B-2022-4626.pdf" TargetMode="External"/><Relationship Id="rId301" Type="http://schemas.openxmlformats.org/officeDocument/2006/relationships/hyperlink" Target="https://boe.es/boe/dias/2022/05/19/pdfs/BOE-B-2022-15664.pdf" TargetMode="External"/><Relationship Id="rId322" Type="http://schemas.openxmlformats.org/officeDocument/2006/relationships/hyperlink" Target="https://www.boe.es/boe/dias/2022/06/14/pdfs/BOE-B-2022-19112.pdf" TargetMode="External"/><Relationship Id="rId343" Type="http://schemas.openxmlformats.org/officeDocument/2006/relationships/hyperlink" Target="https://www.boe.es/buscar/doc.php?id=BOE-A-2005-7751" TargetMode="External"/><Relationship Id="rId61" Type="http://schemas.openxmlformats.org/officeDocument/2006/relationships/hyperlink" Target="https://www.boe.es/boe/dias/2021/08/25/pdfs/BOE-B-2021-36280.pdf" TargetMode="External"/><Relationship Id="rId82" Type="http://schemas.openxmlformats.org/officeDocument/2006/relationships/hyperlink" Target="https://www.boe.es/diario_boe/txt.php?id=BOE-A-2010-17455" TargetMode="External"/><Relationship Id="rId199" Type="http://schemas.openxmlformats.org/officeDocument/2006/relationships/hyperlink" Target="https://www.boe.es/diario_boe/txt.php?id=BOE-A-2021-16829" TargetMode="External"/><Relationship Id="rId203" Type="http://schemas.openxmlformats.org/officeDocument/2006/relationships/hyperlink" Target="https://www.boe.es/boe/dias/2021/12/28/pdfs/BOE-B-2021-52692.pdf" TargetMode="External"/><Relationship Id="rId19" Type="http://schemas.openxmlformats.org/officeDocument/2006/relationships/hyperlink" Target="https://www.boe.es/buscar/doc.php?id=BOE-A-2005-7751" TargetMode="External"/><Relationship Id="rId224" Type="http://schemas.openxmlformats.org/officeDocument/2006/relationships/hyperlink" Target="https://boe.gob.es/boe/dias/2022/03/14/pdfs/BOE-A-2022-4000.pdf" TargetMode="External"/><Relationship Id="rId245" Type="http://schemas.openxmlformats.org/officeDocument/2006/relationships/hyperlink" Target="https://www.boe.es/boe/dias/2022/03/31/pdfs/BOE-B-2022-10060.pdf" TargetMode="External"/><Relationship Id="rId266" Type="http://schemas.openxmlformats.org/officeDocument/2006/relationships/hyperlink" Target="https://www.boe.es/boe/dias/2022/04/29/pdfs/BOE-B-2022-13208.pdf" TargetMode="External"/><Relationship Id="rId287" Type="http://schemas.openxmlformats.org/officeDocument/2006/relationships/hyperlink" Target="https://boe.es/boe/dias/2022/05/12/pdfs/BOE-B-2022-14850.pdf" TargetMode="External"/><Relationship Id="rId30" Type="http://schemas.openxmlformats.org/officeDocument/2006/relationships/hyperlink" Target="https://www.boe.es/boe/dias/2021/07/26/pdfs/BOE-B-2021-34078.pdf" TargetMode="External"/><Relationship Id="rId105" Type="http://schemas.openxmlformats.org/officeDocument/2006/relationships/hyperlink" Target="https://www.boe.es/boe/dias/2021/10/21/pdfs/BOE-B-2021-42812.pdf" TargetMode="External"/><Relationship Id="rId126" Type="http://schemas.openxmlformats.org/officeDocument/2006/relationships/hyperlink" Target="https://www.boe.es/eli/es/o/2021/09/20/ted1018/dof/spa/pdf" TargetMode="External"/><Relationship Id="rId147" Type="http://schemas.openxmlformats.org/officeDocument/2006/relationships/hyperlink" Target="https://www.boe.es/diario_boe/verifica.php?c=BOE-B-2022-13808&amp;acc=Verificar&amp;fix_bug_chrome=foo.pdf" TargetMode="External"/><Relationship Id="rId168" Type="http://schemas.openxmlformats.org/officeDocument/2006/relationships/hyperlink" Target="https://www.boe.es/boe/dias/2021/12/17/pdfs/BOE-A-2021-20872.pdf" TargetMode="External"/><Relationship Id="rId312" Type="http://schemas.openxmlformats.org/officeDocument/2006/relationships/hyperlink" Target="https://www.boe.es/boe/dias/2022/06/08/pdfs/BOE-B-2022-18307.pdf" TargetMode="External"/><Relationship Id="rId333" Type="http://schemas.openxmlformats.org/officeDocument/2006/relationships/hyperlink" Target="https://www.boe.es/diario_boe/txt.php?id=BOE-A-2021-21192" TargetMode="External"/><Relationship Id="rId51" Type="http://schemas.openxmlformats.org/officeDocument/2006/relationships/hyperlink" Target="https://boe.gob.es/boe/dias/2021/07/06/pdfs/BOE-A-2021-11212.pdf" TargetMode="External"/><Relationship Id="rId72" Type="http://schemas.openxmlformats.org/officeDocument/2006/relationships/hyperlink" Target="https://www.boe.es/boe/dias/2021/09/13/pdfs/BOE-B-2021-38292.pdf" TargetMode="External"/><Relationship Id="rId93" Type="http://schemas.openxmlformats.org/officeDocument/2006/relationships/hyperlink" Target="https://www.boe.es/boe/dias/2021/10/06/pdfs/BOE-A-2021-16234.pdf" TargetMode="External"/><Relationship Id="rId189" Type="http://schemas.openxmlformats.org/officeDocument/2006/relationships/hyperlink" Target="https://www.boe.es/boe/dias/2021/12/24/pdfs/BOE-A-2021-21344.pdf" TargetMode="External"/><Relationship Id="rId3" Type="http://schemas.openxmlformats.org/officeDocument/2006/relationships/hyperlink" Target="..\Informaci&#243;n%20recibida\CIUCSD_C%20Innovaci&#243;n,%20Univ,%20ciencia%20y%20soc%20digital\CIUCSD37%20Orden%20CIN_538_2021%20Bases%20Ayudas%20ICTS.pdf" TargetMode="External"/><Relationship Id="rId214" Type="http://schemas.openxmlformats.org/officeDocument/2006/relationships/hyperlink" Target="https://www.boe.es/buscar/doc.php?id=BOE-A-2021-17436" TargetMode="External"/><Relationship Id="rId235" Type="http://schemas.openxmlformats.org/officeDocument/2006/relationships/hyperlink" Target="https://www.boe.es/diario_boe/verifica.php?c=BOE-B-2021-51915&amp;acc=Verificar&amp;fix_bug_chrome=foo.pdf" TargetMode="External"/><Relationship Id="rId256" Type="http://schemas.openxmlformats.org/officeDocument/2006/relationships/hyperlink" Target="https://www.boe.es/boe/dias/2022/04/22/pdfs/BOE-A-2022-6577.pdf" TargetMode="External"/><Relationship Id="rId277" Type="http://schemas.openxmlformats.org/officeDocument/2006/relationships/hyperlink" Target="https://www.boe.es/diario_boe/txt.php?id=BOE-A-2021-12379" TargetMode="External"/><Relationship Id="rId298" Type="http://schemas.openxmlformats.org/officeDocument/2006/relationships/hyperlink" Target="https://www.boe.es/boe/dias/2022/04/30/pdfs/BOE-A-2022-6991.pdf" TargetMode="External"/><Relationship Id="rId116" Type="http://schemas.openxmlformats.org/officeDocument/2006/relationships/hyperlink" Target="https://www.boe.es/boe/dias/2021/12/06/pdfs/BOE-A-2021-20178.pdf" TargetMode="External"/><Relationship Id="rId137" Type="http://schemas.openxmlformats.org/officeDocument/2006/relationships/hyperlink" Target="https://boe.es/boe/dias/2021/12/29/pdfs/BOE-A-2021-21772.pdf" TargetMode="External"/><Relationship Id="rId158" Type="http://schemas.openxmlformats.org/officeDocument/2006/relationships/hyperlink" Target="https://www.boe.es/boe/dias/2022/01/21/pdfs/BOE-B-2022-1525.pdf" TargetMode="External"/><Relationship Id="rId302" Type="http://schemas.openxmlformats.org/officeDocument/2006/relationships/hyperlink" Target="https://www.boe.es/boe/dias/2022/05/24/pdfs/BOE-B-2022-16455.pdf" TargetMode="External"/><Relationship Id="rId323" Type="http://schemas.openxmlformats.org/officeDocument/2006/relationships/hyperlink" Target="https://www.boe.es/boe/dias/2022/06/14/pdfs/BOE-B-2022-19112.pdf" TargetMode="External"/><Relationship Id="rId344" Type="http://schemas.openxmlformats.org/officeDocument/2006/relationships/hyperlink" Target="https://boe.es/boe/dias/2022/06/28/pdfs/BOE-B-2022-21121.pdf" TargetMode="External"/><Relationship Id="rId20" Type="http://schemas.openxmlformats.org/officeDocument/2006/relationships/hyperlink" Target="file:///\\valencronfs00\datos\GRUPOS\OFICINA_RECUPERACION_GV\10-Documentos%20de%20trabajo\13-Informaci&#243;n%20recopilada%20desde%20Consellerias\Informaci&#243;n%20recibida\CIUCSD_C%20Innovaci&#243;n,%20Univ,%20ciencia%20y%20soc%20digital\CIUCSD50_ConvocatoriaIA_Programa_misiones.pdf" TargetMode="External"/><Relationship Id="rId41" Type="http://schemas.openxmlformats.org/officeDocument/2006/relationships/hyperlink" Target="https://www.boe.es/boe/dias/2020/06/30/pdfs/BOE-A-2020-6921.pdf" TargetMode="External"/><Relationship Id="rId62" Type="http://schemas.openxmlformats.org/officeDocument/2006/relationships/hyperlink" Target="https://www.boe.es/boe/dias/2010/11/13/pdfs/BOE-A-2010-17455.pdf" TargetMode="External"/><Relationship Id="rId83" Type="http://schemas.openxmlformats.org/officeDocument/2006/relationships/hyperlink" Target="https://www.boe.es/boe/dias/2021/09/28/pdfs/BOE-B-2021-40197.pdf" TargetMode="External"/><Relationship Id="rId179" Type="http://schemas.openxmlformats.org/officeDocument/2006/relationships/hyperlink" Target="https://www.boe.es/boe/dias/2022/02/02/pdfs/BOE-A-2022-1702.pdf" TargetMode="External"/><Relationship Id="rId190" Type="http://schemas.openxmlformats.org/officeDocument/2006/relationships/hyperlink" Target="https://www.boe.es/eli/es/o/2021/12/22/ted1445/dof/spa/pdf" TargetMode="External"/><Relationship Id="rId204" Type="http://schemas.openxmlformats.org/officeDocument/2006/relationships/hyperlink" Target="https://www.boe.es/boe/dias/2021/12/28/pdfs/BOE-B-2021-52692.pdf" TargetMode="External"/><Relationship Id="rId225" Type="http://schemas.openxmlformats.org/officeDocument/2006/relationships/hyperlink" Target="https://www.boe.es/boe/dias/2022/03/12/pdfs/BOE-B-2022-7803.pdf" TargetMode="External"/><Relationship Id="rId246" Type="http://schemas.openxmlformats.org/officeDocument/2006/relationships/hyperlink" Target="https://www.boe.es/eli/es/o/2005/04/20/eci1305" TargetMode="External"/><Relationship Id="rId267" Type="http://schemas.openxmlformats.org/officeDocument/2006/relationships/hyperlink" Target="https://www.boe.es/boe/dias/2022/04/12/pdfs/BOE-A-2022-6032.pdf" TargetMode="External"/><Relationship Id="rId288" Type="http://schemas.openxmlformats.org/officeDocument/2006/relationships/hyperlink" Target="https://boe.es/boe/dias/2022/05/12/pdfs/BOE-B-2022-14851.pdf" TargetMode="External"/><Relationship Id="rId106" Type="http://schemas.openxmlformats.org/officeDocument/2006/relationships/hyperlink" Target="https://boe.gob.es/boe/dias/2021/10/27/pdfs/BOE-B-2021-43760.pdf" TargetMode="External"/><Relationship Id="rId127" Type="http://schemas.openxmlformats.org/officeDocument/2006/relationships/hyperlink" Target="https://www.boe.es/boe/dias/2021/12/22/pdfs/BOE-B-2021-51680.pdf" TargetMode="External"/><Relationship Id="rId313" Type="http://schemas.openxmlformats.org/officeDocument/2006/relationships/hyperlink" Target="https://www.boe.es/boe/dias/2021/12/22/pdfs/BOE-A-2021-21192.pdf" TargetMode="External"/><Relationship Id="rId10" Type="http://schemas.openxmlformats.org/officeDocument/2006/relationships/hyperlink" Target="https://www.boe.es/boe/dias/2021/04/08/pdfs/BOE-B-2021-16882.pdf" TargetMode="External"/><Relationship Id="rId31" Type="http://schemas.openxmlformats.org/officeDocument/2006/relationships/hyperlink" Target="https://www.boe.es/boe/dias/2021/07/23/pdfs/BOE-A-2021-12386.pdf" TargetMode="External"/><Relationship Id="rId52" Type="http://schemas.openxmlformats.org/officeDocument/2006/relationships/hyperlink" Target="https://boe.es/boe/dias/2021/08/04/pdfs/BOE-A-2021-13269.pdf" TargetMode="External"/><Relationship Id="rId73" Type="http://schemas.openxmlformats.org/officeDocument/2006/relationships/hyperlink" Target="https://www.boe.es/boe/dias/2021/09/11/pdfs/BOE-A-2021-14819.pdf" TargetMode="External"/><Relationship Id="rId94" Type="http://schemas.openxmlformats.org/officeDocument/2006/relationships/hyperlink" Target="https://www.boe.es/boe/dias/2021/10/15/pdfs/BOE-A-2021-16789.pdf" TargetMode="External"/><Relationship Id="rId148" Type="http://schemas.openxmlformats.org/officeDocument/2006/relationships/hyperlink" Target="https://www.boe.es/boe/dias/2022/01/10/pdfs/BOE-A-2022-383.pdf" TargetMode="External"/><Relationship Id="rId169" Type="http://schemas.openxmlformats.org/officeDocument/2006/relationships/hyperlink" Target="https://www.boe.es/boe/dias/2022/02/09/pdfs/BOE-B-2022-3791.pdf" TargetMode="External"/><Relationship Id="rId334" Type="http://schemas.openxmlformats.org/officeDocument/2006/relationships/hyperlink" Target="https://boe.es/boe/dias/2022/06/21/pdfs/BOE-B-2022-20057.pdf" TargetMode="External"/><Relationship Id="rId4" Type="http://schemas.openxmlformats.org/officeDocument/2006/relationships/hyperlink" Target="..\Informaci&#243;n%20recibida\CIUCSD_C%20Innovaci&#243;n,%20Univ,%20ciencia%20y%20soc%20digital\CIUCSD41_CDTI%20Convocatoria%20NEOTEC.pdf" TargetMode="External"/><Relationship Id="rId180" Type="http://schemas.openxmlformats.org/officeDocument/2006/relationships/hyperlink" Target="https://www.boe.es/boe/dias/2021/12/24/pdfs/BOE-A-2021-21341.pdf" TargetMode="External"/><Relationship Id="rId215" Type="http://schemas.openxmlformats.org/officeDocument/2006/relationships/hyperlink" Target="https://www.boe.es/boe/dias/2021/12/16/pdfs/BOE-B-2021-50718.pdf" TargetMode="External"/><Relationship Id="rId236" Type="http://schemas.openxmlformats.org/officeDocument/2006/relationships/hyperlink" Target="https://www.boe.es/diario_boe/txt.php?id=BOE-A-2021-16829" TargetMode="External"/><Relationship Id="rId257" Type="http://schemas.openxmlformats.org/officeDocument/2006/relationships/hyperlink" Target="file:///C:\Users\aalemany\Downloads\Convocatoria%20ERTE%2022-23%20Firmada.pdf" TargetMode="External"/><Relationship Id="rId278" Type="http://schemas.openxmlformats.org/officeDocument/2006/relationships/hyperlink" Target="https://www.boe.es/boe/dias/2020/06/30/pdfs/BOE-A-2020-6921.pdf" TargetMode="External"/><Relationship Id="rId303" Type="http://schemas.openxmlformats.org/officeDocument/2006/relationships/hyperlink" Target="https://www.boe.es/diario_boe/txt.php?id=BOE-A-2005-7751" TargetMode="External"/><Relationship Id="rId42" Type="http://schemas.openxmlformats.org/officeDocument/2006/relationships/hyperlink" Target="https://boe.es/boe/dias/2021/06/22/pdfs/BOE-B-2021-30633.pdf" TargetMode="External"/><Relationship Id="rId84" Type="http://schemas.openxmlformats.org/officeDocument/2006/relationships/hyperlink" Target="https://www.boe.es/boe/dias/2010/11/13/pdfs/BOE-A-2010-17455.pdf" TargetMode="External"/><Relationship Id="rId138" Type="http://schemas.openxmlformats.org/officeDocument/2006/relationships/hyperlink" Target="https://boe.es/boe/dias/2021/12/29/pdfs/BOE-A-2021-21772.pdf" TargetMode="External"/><Relationship Id="rId345" Type="http://schemas.openxmlformats.org/officeDocument/2006/relationships/hyperlink" Target="https://boe.es/diario_boe/txt.php?id=BOE-A-2022-8696" TargetMode="External"/><Relationship Id="rId191" Type="http://schemas.openxmlformats.org/officeDocument/2006/relationships/hyperlink" Target="https://www.boe.es/boe/dias/2022/02/18/pdfs/BOE-B-2022-4780.pdf" TargetMode="External"/><Relationship Id="rId205" Type="http://schemas.openxmlformats.org/officeDocument/2006/relationships/hyperlink" Target="https://www.boe.es/diario_boe/verifica.php?c=BOE-B-2022-5616&amp;acc=Verificar&amp;fix_bug_chrome=foo.pdf" TargetMode="External"/><Relationship Id="rId247" Type="http://schemas.openxmlformats.org/officeDocument/2006/relationships/hyperlink" Target="https://www.boe.es/boe/dias/2022/04/08/pdfs/BOE-B-2022-11050.pdf" TargetMode="External"/><Relationship Id="rId107" Type="http://schemas.openxmlformats.org/officeDocument/2006/relationships/hyperlink" Target="https://www.boe.es/boe/dias/2021/10/27/pdfs/BOE-B-2021-43759.pdf" TargetMode="External"/><Relationship Id="rId289" Type="http://schemas.openxmlformats.org/officeDocument/2006/relationships/hyperlink" Target="https://boe.es/boe/dias/2022/05/12/pdfs/BOE-A-2022-7763.pdf" TargetMode="External"/><Relationship Id="rId11" Type="http://schemas.openxmlformats.org/officeDocument/2006/relationships/hyperlink" Target="https://www.boe.es/boe/dias/2021/03/16/pdfs/BOE-B-2021-12985.pdf" TargetMode="External"/><Relationship Id="rId53" Type="http://schemas.openxmlformats.org/officeDocument/2006/relationships/hyperlink" Target="https://boe.es/boe/dias/2021/08/04/pdfs/BOE-A-2021-13269.pdf" TargetMode="External"/><Relationship Id="rId149" Type="http://schemas.openxmlformats.org/officeDocument/2006/relationships/hyperlink" Target="https://www.boe.es/boe/dias/2022/01/08/pdfs/BOE-A-2022-331.pdf" TargetMode="External"/><Relationship Id="rId314" Type="http://schemas.openxmlformats.org/officeDocument/2006/relationships/hyperlink" Target="https://boe.es/boe/dias/2022/06/08/pdfs/BOE-A-2022-9418.pdf" TargetMode="External"/><Relationship Id="rId95" Type="http://schemas.openxmlformats.org/officeDocument/2006/relationships/hyperlink" Target="https://www.boe.es/boe/dias/2021/10/20/pdfs/BOE-B-2021-42706.pdf" TargetMode="External"/><Relationship Id="rId160" Type="http://schemas.openxmlformats.org/officeDocument/2006/relationships/hyperlink" Target="https://www.boe.es/boe/dias/2022/01/22/pdfs/BOE-A-2022-1050.pdf" TargetMode="External"/><Relationship Id="rId216" Type="http://schemas.openxmlformats.org/officeDocument/2006/relationships/hyperlink" Target="https://www.boe.es/buscar/doc.php?id=BOE-A-2021-17436" TargetMode="External"/><Relationship Id="rId258" Type="http://schemas.openxmlformats.org/officeDocument/2006/relationships/hyperlink" Target="file:///C:\Users\aalemany\Downloads\Convocatoria%20ERTE%2022-23%20Firmada.pdf" TargetMode="External"/><Relationship Id="rId22" Type="http://schemas.openxmlformats.org/officeDocument/2006/relationships/hyperlink" Target="https://www.boe.es/eli/es/o/2019/03/22/cnu354/dof/spa/pdf" TargetMode="External"/><Relationship Id="rId64" Type="http://schemas.openxmlformats.org/officeDocument/2006/relationships/hyperlink" Target="https://www.boe.es/boe/dias/2021/09/08/pdfs/BOE-B-2021-37653.pdf" TargetMode="External"/><Relationship Id="rId118" Type="http://schemas.openxmlformats.org/officeDocument/2006/relationships/hyperlink" Target="https://www.boe.es/boe/dias/2021/12/15/pdfs/BOE-A-2021-20711.pdf" TargetMode="External"/><Relationship Id="rId325" Type="http://schemas.openxmlformats.org/officeDocument/2006/relationships/hyperlink" Target="https://www.boe.es/boe/dias/2022/06/14/pdfs/BOE-B-2022-19114.pdf" TargetMode="External"/><Relationship Id="rId171" Type="http://schemas.openxmlformats.org/officeDocument/2006/relationships/hyperlink" Target="https://www.boe.es/boe/dias/2022/02/09/pdfs/BOE-B-2022-3791.pdf" TargetMode="External"/><Relationship Id="rId227" Type="http://schemas.openxmlformats.org/officeDocument/2006/relationships/hyperlink" Target="https://www.boe.es/boe/dias/2022/03/16/pdfs/BOE-B-2022-8223.pdf" TargetMode="External"/><Relationship Id="rId269" Type="http://schemas.openxmlformats.org/officeDocument/2006/relationships/hyperlink" Target="https://boe.es/boe/dias/2022/04/29/pdfs/BOE-A-2022-6948.pdf" TargetMode="External"/><Relationship Id="rId33" Type="http://schemas.openxmlformats.org/officeDocument/2006/relationships/hyperlink" Target="https://www.boe.es/boe/dias/2021/07/28/pdfs/BOE-B-2021-34280.pdf" TargetMode="External"/><Relationship Id="rId129" Type="http://schemas.openxmlformats.org/officeDocument/2006/relationships/hyperlink" Target="https://www.boe.es/boe/dias/2021/12/22/pdfs/BOE-B-2021-51682.pdf" TargetMode="External"/><Relationship Id="rId280" Type="http://schemas.openxmlformats.org/officeDocument/2006/relationships/hyperlink" Target="https://www.boe.es/diario_boe/verifica.php?c=BOE-B-2021-31481&amp;acc=Verificar&amp;fix_bug_chrome=foo.pdf" TargetMode="External"/><Relationship Id="rId336" Type="http://schemas.openxmlformats.org/officeDocument/2006/relationships/hyperlink" Target="https://www.boe.es/boe/dias/2022/06/22/pdfs/BOE-A-2022-10332.pdf" TargetMode="External"/><Relationship Id="rId75" Type="http://schemas.openxmlformats.org/officeDocument/2006/relationships/hyperlink" Target="https://www.boe.es/buscar/doc.php?id=BOE-A-2021-12591" TargetMode="External"/><Relationship Id="rId140" Type="http://schemas.openxmlformats.org/officeDocument/2006/relationships/hyperlink" Target="https://www.boe.es/boe/dias/2021/12/31/pdfs/BOE-B-2021-52868.pdf" TargetMode="External"/><Relationship Id="rId182" Type="http://schemas.openxmlformats.org/officeDocument/2006/relationships/hyperlink" Target="https://www.boe.es/boe/dias/2021/12/24/pdfs/BOE-A-2021-21341.pdf" TargetMode="External"/><Relationship Id="rId6" Type="http://schemas.openxmlformats.org/officeDocument/2006/relationships/hyperlink" Target="https://www.boe.es/boe/dias/2021/04/27/pdfs/BOE-B-2021-20569.pdf" TargetMode="External"/><Relationship Id="rId238" Type="http://schemas.openxmlformats.org/officeDocument/2006/relationships/hyperlink" Target="https://www.boe.es/diario_boe/txt.php?id=BOE-A-2021-16829" TargetMode="External"/><Relationship Id="rId291" Type="http://schemas.openxmlformats.org/officeDocument/2006/relationships/hyperlink" Target="https://boe.es/boe/dias/2022/05/13/pdfs/BOE-B-2022-14906.pdf" TargetMode="External"/><Relationship Id="rId305" Type="http://schemas.openxmlformats.org/officeDocument/2006/relationships/hyperlink" Target="https://www.boe.es/boe/dias/2022/05/27/pdfs/BOE-B-2022-16670.pdf" TargetMode="External"/><Relationship Id="rId347" Type="http://schemas.openxmlformats.org/officeDocument/2006/relationships/vmlDrawing" Target="../drawings/vmlDrawing1.vml"/><Relationship Id="rId44" Type="http://schemas.openxmlformats.org/officeDocument/2006/relationships/hyperlink" Target="https://sede.serviciosmin.gob.es/es-es/procedimientoselectronicos/Paginas/detalle-procedimientos.aspx?IdProcedimiento=253" TargetMode="External"/><Relationship Id="rId86" Type="http://schemas.openxmlformats.org/officeDocument/2006/relationships/hyperlink" Target="https://www.boe.es/boe/dias/2021/10/04/pdfs/BOE-B-2021-40841.pdf" TargetMode="External"/><Relationship Id="rId151" Type="http://schemas.openxmlformats.org/officeDocument/2006/relationships/hyperlink" Target="https://www.boe.es/boe/dias/2022/01/13/pdfs/BOE-A-2022-553.pdf" TargetMode="External"/><Relationship Id="rId193" Type="http://schemas.openxmlformats.org/officeDocument/2006/relationships/hyperlink" Target="https://www.boe.es/boe/dias/2021/12/24/pdfs/BOE-B-2021-51914.pdf" TargetMode="External"/><Relationship Id="rId207" Type="http://schemas.openxmlformats.org/officeDocument/2006/relationships/hyperlink" Target="https://www.boe.es/diario_boe/verifica.php?c=BOE-B-2022-5616&amp;acc=Verificar&amp;fix_bug_chrome=foo.pdf" TargetMode="External"/><Relationship Id="rId249" Type="http://schemas.openxmlformats.org/officeDocument/2006/relationships/hyperlink" Target="https://www.boe.es/boe/dias/2022/04/12/pdfs/BOE-A-2022-6032.pdf" TargetMode="External"/><Relationship Id="rId13" Type="http://schemas.openxmlformats.org/officeDocument/2006/relationships/hyperlink" Target="https://www.boe.es/boe/dias/2021/05/14/pdfs/BOE-B-2021-23916.pdf" TargetMode="External"/><Relationship Id="rId109" Type="http://schemas.openxmlformats.org/officeDocument/2006/relationships/hyperlink" Target="https://www.boe.es/boe/dias/2021/11/05/pdfs/BOE-A-2021-18129.pdf" TargetMode="External"/><Relationship Id="rId260" Type="http://schemas.openxmlformats.org/officeDocument/2006/relationships/hyperlink" Target="https://www.boe.es/boe/dias/2021/08/18/pdfs/BOE-A-2021-14030.pdf" TargetMode="External"/><Relationship Id="rId316" Type="http://schemas.openxmlformats.org/officeDocument/2006/relationships/hyperlink" Target="https://boe.es/boe/dias/2022/06/08/pdfs/BOE-A-2022-9418.pdf" TargetMode="External"/><Relationship Id="rId55" Type="http://schemas.openxmlformats.org/officeDocument/2006/relationships/hyperlink" Target="https://www.boe.es/diario_boe/txt.php?id=BOE-A-2021-12379" TargetMode="External"/><Relationship Id="rId97" Type="http://schemas.openxmlformats.org/officeDocument/2006/relationships/hyperlink" Target="https://boe.es/boe/dias/2021/10/11/pdfs/BOE-B-2021-41793.pdf" TargetMode="External"/><Relationship Id="rId120" Type="http://schemas.openxmlformats.org/officeDocument/2006/relationships/hyperlink" Target="https://www.boe.es/buscar/doc.php?id=BOE-A-2021-17436" TargetMode="External"/><Relationship Id="rId162" Type="http://schemas.openxmlformats.org/officeDocument/2006/relationships/hyperlink" Target="https://www.boe.es/boe/dias/2021/12/17/pdfs/BOE-A-2021-20872.pdf" TargetMode="External"/><Relationship Id="rId218" Type="http://schemas.openxmlformats.org/officeDocument/2006/relationships/hyperlink" Target="https://boe.es/boe/dias/2021/12/30/pdfs/BOE-A-2021-21873.pdf" TargetMode="External"/><Relationship Id="rId271" Type="http://schemas.openxmlformats.org/officeDocument/2006/relationships/hyperlink" Target="https://boe.es/boe/dias/2022/04/29/pdfs/BOE-A-2022-6948.pdf" TargetMode="External"/><Relationship Id="rId24" Type="http://schemas.openxmlformats.org/officeDocument/2006/relationships/hyperlink" Target="https://www.boe.es/boe/dias/2021/07/14/pdfs/BOE-B-2021-33169.pdf" TargetMode="External"/><Relationship Id="rId66" Type="http://schemas.openxmlformats.org/officeDocument/2006/relationships/hyperlink" Target="https://www.boe.es/boe/dias/2021/09/14/pdfs/BOE-B-2021-38502.pdf" TargetMode="External"/><Relationship Id="rId131" Type="http://schemas.openxmlformats.org/officeDocument/2006/relationships/hyperlink" Target="https://www.boe.es/boe/dias/2021/12/24/pdfs/BOE-B-2021-51914.pdf" TargetMode="External"/><Relationship Id="rId327" Type="http://schemas.openxmlformats.org/officeDocument/2006/relationships/hyperlink" Target="https://www.boe.es/boe/dias/2021/11/17/pdfs/BOE-B-2021-46727.pdf" TargetMode="External"/><Relationship Id="rId173" Type="http://schemas.openxmlformats.org/officeDocument/2006/relationships/hyperlink" Target="https://www.boe.es/boe/dias/2022/02/09/pdfs/BOE-B-2022-3791.pdf" TargetMode="External"/><Relationship Id="rId229" Type="http://schemas.openxmlformats.org/officeDocument/2006/relationships/hyperlink" Target="https://www.boe.es/boe/dias/2022/03/16/pdfs/BOE-B-2022-8223.pdf" TargetMode="External"/><Relationship Id="rId240" Type="http://schemas.openxmlformats.org/officeDocument/2006/relationships/hyperlink" Target="https://www.boe.es/boe/dias/2022/03/25/pdfs/BOE-A-2022-4811.pdf" TargetMode="External"/><Relationship Id="rId35" Type="http://schemas.openxmlformats.org/officeDocument/2006/relationships/hyperlink" Target="https://www.boe.es/boe/dias/2021/05/27/pdfs/BOE-B-2021-26765.pdf" TargetMode="External"/><Relationship Id="rId77" Type="http://schemas.openxmlformats.org/officeDocument/2006/relationships/hyperlink" Target="https://boe.es/boe/dias/2021/09/28/pdfs/BOE-A-2021-15754.pdf" TargetMode="External"/><Relationship Id="rId100" Type="http://schemas.openxmlformats.org/officeDocument/2006/relationships/hyperlink" Target="https://www.pap.hacienda.gob.es/bdnstrans/GE/es/convocatoria/588157" TargetMode="External"/><Relationship Id="rId282" Type="http://schemas.openxmlformats.org/officeDocument/2006/relationships/hyperlink" Target="https://boe.es/boe/dias/2022/05/11/pdfs/BOE-A-2022-7684.pdf" TargetMode="External"/><Relationship Id="rId338" Type="http://schemas.openxmlformats.org/officeDocument/2006/relationships/hyperlink" Target="https://www.boe.es/boe/dias/2022/06/22/pdfs/BOE-A-2022-10334.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0"/>
  <sheetViews>
    <sheetView tabSelected="1" topLeftCell="B1" zoomScale="80" zoomScaleNormal="80" workbookViewId="0">
      <selection activeCell="X1" sqref="X1"/>
    </sheetView>
  </sheetViews>
  <sheetFormatPr baseColWidth="10" defaultRowHeight="15"/>
  <cols>
    <col min="1" max="1" width="17.42578125" style="2" hidden="1" customWidth="1"/>
    <col min="2" max="2" width="14.28515625" style="2" customWidth="1"/>
    <col min="3" max="3" width="36" style="2" bestFit="1" customWidth="1"/>
    <col min="4" max="4" width="44.5703125" style="2" bestFit="1" customWidth="1"/>
    <col min="5" max="5" width="112.28515625" style="2" customWidth="1"/>
    <col min="6" max="6" width="56.5703125" style="2" bestFit="1" customWidth="1"/>
    <col min="7" max="7" width="35" style="40" bestFit="1" customWidth="1"/>
    <col min="8" max="8" width="97.85546875" bestFit="1" customWidth="1"/>
    <col min="9" max="9" width="82" style="61" bestFit="1" customWidth="1"/>
    <col min="10" max="10" width="25.7109375" style="61" bestFit="1" customWidth="1"/>
    <col min="11" max="11" width="166.28515625" style="2" hidden="1" customWidth="1"/>
    <col min="12" max="12" width="126.5703125" style="2" customWidth="1"/>
    <col min="13" max="13" width="31.5703125" style="118" customWidth="1"/>
    <col min="14" max="14" width="33.85546875" style="118" customWidth="1"/>
    <col min="15" max="15" width="31.28515625" style="2" customWidth="1"/>
    <col min="16" max="16" width="37.28515625" style="2" customWidth="1"/>
    <col min="17" max="17" width="35.140625" style="2" customWidth="1"/>
    <col min="18" max="18" width="33.42578125" style="40" customWidth="1"/>
    <col min="19" max="19" width="57.28515625" style="2" customWidth="1"/>
    <col min="20" max="20" width="56.7109375" style="2" customWidth="1"/>
    <col min="21" max="21" width="55.42578125" style="2" customWidth="1"/>
    <col min="22" max="22" width="22.28515625" style="45" customWidth="1"/>
    <col min="23" max="23" width="58" style="2" customWidth="1"/>
    <col min="24" max="24" width="50.7109375" style="2" customWidth="1"/>
    <col min="25" max="25" width="29" hidden="1" customWidth="1"/>
    <col min="26" max="26" width="38.5703125" customWidth="1"/>
    <col min="27" max="27" width="17.5703125" style="88" bestFit="1" customWidth="1"/>
    <col min="28" max="28" width="19.85546875" style="2" customWidth="1"/>
    <col min="29" max="29" width="24.5703125" style="2" customWidth="1"/>
    <col min="30" max="16384" width="11.42578125" style="2"/>
  </cols>
  <sheetData>
    <row r="1" spans="1:27" ht="50.25" customHeight="1">
      <c r="A1" s="2" t="s">
        <v>7</v>
      </c>
      <c r="B1" s="2" t="s">
        <v>1275</v>
      </c>
      <c r="C1" s="2" t="s">
        <v>5</v>
      </c>
      <c r="D1" s="2" t="s">
        <v>0</v>
      </c>
      <c r="E1" s="2" t="s">
        <v>32</v>
      </c>
      <c r="F1" s="2" t="s">
        <v>153</v>
      </c>
      <c r="G1" s="2" t="s">
        <v>127</v>
      </c>
      <c r="H1" s="2" t="s">
        <v>1</v>
      </c>
      <c r="I1" s="2" t="s">
        <v>6</v>
      </c>
      <c r="J1" s="2" t="s">
        <v>1394</v>
      </c>
      <c r="K1" s="2" t="s">
        <v>447</v>
      </c>
      <c r="L1" s="2" t="s">
        <v>2</v>
      </c>
      <c r="M1" s="2" t="s">
        <v>160</v>
      </c>
      <c r="N1" s="2" t="s">
        <v>161</v>
      </c>
      <c r="O1" s="2" t="s">
        <v>275</v>
      </c>
      <c r="P1" s="2" t="s">
        <v>276</v>
      </c>
      <c r="Q1" s="2" t="s">
        <v>79</v>
      </c>
      <c r="R1" s="2" t="s">
        <v>3</v>
      </c>
      <c r="S1" s="2" t="s">
        <v>318</v>
      </c>
      <c r="T1" s="2" t="s">
        <v>319</v>
      </c>
      <c r="U1" s="2" t="s">
        <v>4</v>
      </c>
      <c r="V1" s="164" t="s">
        <v>131</v>
      </c>
      <c r="W1" s="108" t="s">
        <v>1259</v>
      </c>
      <c r="X1" s="108" t="s">
        <v>444</v>
      </c>
      <c r="Y1" s="89" t="s">
        <v>342</v>
      </c>
      <c r="Z1" s="39">
        <f ca="1">NOW()</f>
        <v>44740.467084027776</v>
      </c>
      <c r="AA1" s="2"/>
    </row>
    <row r="2" spans="1:27" ht="145.5" customHeight="1">
      <c r="A2" s="45"/>
      <c r="B2" s="157" t="s">
        <v>751</v>
      </c>
      <c r="C2" s="45" t="s">
        <v>51</v>
      </c>
      <c r="D2" s="43" t="s">
        <v>13</v>
      </c>
      <c r="E2" s="44" t="s">
        <v>1404</v>
      </c>
      <c r="F2" s="44" t="s">
        <v>1466</v>
      </c>
      <c r="G2" s="183" t="s">
        <v>129</v>
      </c>
      <c r="H2" s="43" t="s">
        <v>1405</v>
      </c>
      <c r="I2" s="114" t="s">
        <v>1406</v>
      </c>
      <c r="J2" s="153" t="s">
        <v>1392</v>
      </c>
      <c r="K2" s="43" t="s">
        <v>1407</v>
      </c>
      <c r="L2" s="44" t="s">
        <v>1409</v>
      </c>
      <c r="M2" s="184">
        <v>80000000</v>
      </c>
      <c r="N2" s="184">
        <v>80000000</v>
      </c>
      <c r="O2" s="185">
        <v>44720</v>
      </c>
      <c r="P2" s="46">
        <v>44770</v>
      </c>
      <c r="Q2" s="2" t="str">
        <f ca="1">IF(Tabla1[[#This Row],[FECHA INICIO CONVOCATORIA]]&gt;TODAY(),"PRÓXIMAMENTE", IF(AND($Z$1&lt;Tabla1[[#This Row],[FECHA FIN DE PLAZO]]+1,$Z$1&gt;Tabla1[[#This Row],[FECHA INICIO CONVOCATORIA]]),"ABIERTA","CERRADA"))</f>
        <v>ABIERTA</v>
      </c>
      <c r="R2" s="45" t="s">
        <v>1228</v>
      </c>
      <c r="S2" s="45" t="s">
        <v>811</v>
      </c>
      <c r="T2" s="80" t="s">
        <v>324</v>
      </c>
      <c r="U2" s="45" t="s">
        <v>42</v>
      </c>
      <c r="V2" s="45" t="s">
        <v>133</v>
      </c>
      <c r="W2" s="46" t="s">
        <v>1274</v>
      </c>
      <c r="X2" s="46">
        <v>44735</v>
      </c>
      <c r="Y2" s="84" t="s">
        <v>1410</v>
      </c>
      <c r="Z2" s="39"/>
      <c r="AA2" s="2"/>
    </row>
    <row r="3" spans="1:27" ht="105">
      <c r="A3" s="45"/>
      <c r="B3" s="157" t="s">
        <v>727</v>
      </c>
      <c r="C3" s="45" t="s">
        <v>62</v>
      </c>
      <c r="D3" s="43" t="s">
        <v>13</v>
      </c>
      <c r="E3" s="44" t="s">
        <v>1460</v>
      </c>
      <c r="F3" s="44"/>
      <c r="G3" s="193" t="s">
        <v>129</v>
      </c>
      <c r="H3" s="43" t="s">
        <v>1461</v>
      </c>
      <c r="I3" s="111" t="s">
        <v>1465</v>
      </c>
      <c r="J3" s="153" t="s">
        <v>1392</v>
      </c>
      <c r="K3" s="43" t="s">
        <v>1463</v>
      </c>
      <c r="L3" s="44" t="s">
        <v>1462</v>
      </c>
      <c r="M3" s="187">
        <v>2500000</v>
      </c>
      <c r="N3" s="187">
        <v>2500000</v>
      </c>
      <c r="O3" s="189">
        <v>44739</v>
      </c>
      <c r="P3" s="46">
        <v>44750</v>
      </c>
      <c r="Q3" s="41" t="str">
        <f ca="1">IF(Tabla1[[#This Row],[FECHA INICIO CONVOCATORIA]]&gt;TODAY(),"PRÓXIMAMENTE", IF(AND($Z$1&lt;Tabla1[[#This Row],[FECHA FIN DE PLAZO]]+1,$Z$1&gt;Tabla1[[#This Row],[FECHA INICIO CONVOCATORIA]]),"ABIERTA","CERRADA"))</f>
        <v>ABIERTA</v>
      </c>
      <c r="R3" s="45" t="s">
        <v>1228</v>
      </c>
      <c r="S3" s="45" t="s">
        <v>786</v>
      </c>
      <c r="T3" s="80" t="s">
        <v>324</v>
      </c>
      <c r="U3" s="45" t="s">
        <v>42</v>
      </c>
      <c r="V3" s="165" t="s">
        <v>133</v>
      </c>
      <c r="W3" s="46" t="s">
        <v>1274</v>
      </c>
      <c r="X3" s="46">
        <v>44735</v>
      </c>
      <c r="Y3" s="89" t="s">
        <v>1464</v>
      </c>
      <c r="Z3" s="39"/>
      <c r="AA3" s="2"/>
    </row>
    <row r="4" spans="1:27" ht="225">
      <c r="A4" s="45"/>
      <c r="B4" s="157" t="s">
        <v>1249</v>
      </c>
      <c r="C4" s="45" t="s">
        <v>60</v>
      </c>
      <c r="D4" s="43" t="s">
        <v>21</v>
      </c>
      <c r="E4" s="5" t="s">
        <v>1455</v>
      </c>
      <c r="F4" s="44"/>
      <c r="G4" s="193" t="s">
        <v>129</v>
      </c>
      <c r="H4" s="43" t="s">
        <v>1447</v>
      </c>
      <c r="I4" s="153" t="s">
        <v>1386</v>
      </c>
      <c r="J4" s="153" t="s">
        <v>1392</v>
      </c>
      <c r="K4" s="43" t="s">
        <v>1450</v>
      </c>
      <c r="L4" s="5" t="s">
        <v>1448</v>
      </c>
      <c r="M4" s="187">
        <v>480000</v>
      </c>
      <c r="N4" s="187">
        <v>480000</v>
      </c>
      <c r="O4" s="189">
        <v>44733</v>
      </c>
      <c r="P4" s="46">
        <v>44763</v>
      </c>
      <c r="Q4" s="41" t="str">
        <f ca="1">IF(Tabla1[[#This Row],[FECHA INICIO CONVOCATORIA]]&gt;TODAY(),"PRÓXIMAMENTE", IF(AND($Z$1&lt;Tabla1[[#This Row],[FECHA FIN DE PLAZO]]+1,$Z$1&gt;Tabla1[[#This Row],[FECHA INICIO CONVOCATORIA]]),"ABIERTA","CERRADA"))</f>
        <v>ABIERTA</v>
      </c>
      <c r="R4" s="45" t="s">
        <v>1224</v>
      </c>
      <c r="S4" s="45" t="s">
        <v>871</v>
      </c>
      <c r="T4" s="2" t="s">
        <v>324</v>
      </c>
      <c r="U4" s="45" t="s">
        <v>41</v>
      </c>
      <c r="V4" s="166" t="s">
        <v>133</v>
      </c>
      <c r="W4" s="46" t="s">
        <v>1274</v>
      </c>
      <c r="X4" s="46">
        <v>44733</v>
      </c>
      <c r="Y4" s="84" t="s">
        <v>1449</v>
      </c>
      <c r="Z4" s="39"/>
      <c r="AA4" s="2"/>
    </row>
    <row r="5" spans="1:27" ht="409.5">
      <c r="A5" s="45"/>
      <c r="B5" s="157" t="s">
        <v>731</v>
      </c>
      <c r="C5" s="45" t="s">
        <v>62</v>
      </c>
      <c r="D5" s="43" t="s">
        <v>13</v>
      </c>
      <c r="E5" s="5" t="s">
        <v>1456</v>
      </c>
      <c r="F5" s="44"/>
      <c r="G5" s="52" t="s">
        <v>129</v>
      </c>
      <c r="H5" s="43" t="s">
        <v>1451</v>
      </c>
      <c r="I5" s="114" t="s">
        <v>463</v>
      </c>
      <c r="J5" s="153" t="s">
        <v>1392</v>
      </c>
      <c r="K5" s="43" t="s">
        <v>1452</v>
      </c>
      <c r="L5" s="44" t="s">
        <v>1453</v>
      </c>
      <c r="M5" s="187">
        <v>125000000</v>
      </c>
      <c r="N5" s="187">
        <v>125000000</v>
      </c>
      <c r="O5" s="189">
        <v>44734</v>
      </c>
      <c r="P5" s="46">
        <v>44809</v>
      </c>
      <c r="Q5" s="41" t="str">
        <f ca="1">IF(Tabla1[[#This Row],[FECHA INICIO CONVOCATORIA]]&gt;TODAY(),"PRÓXIMAMENTE", IF(AND($Z$1&lt;Tabla1[[#This Row],[FECHA FIN DE PLAZO]]+1,$Z$1&gt;Tabla1[[#This Row],[FECHA INICIO CONVOCATORIA]]),"ABIERTA","CERRADA"))</f>
        <v>ABIERTA</v>
      </c>
      <c r="R5" s="45" t="s">
        <v>1228</v>
      </c>
      <c r="S5" s="45" t="s">
        <v>790</v>
      </c>
      <c r="T5" s="2" t="s">
        <v>324</v>
      </c>
      <c r="U5" s="45" t="s">
        <v>42</v>
      </c>
      <c r="V5" s="166" t="s">
        <v>133</v>
      </c>
      <c r="W5" s="46" t="s">
        <v>1274</v>
      </c>
      <c r="X5" s="46">
        <v>44733</v>
      </c>
      <c r="Y5" s="84" t="s">
        <v>1454</v>
      </c>
      <c r="Z5" s="39"/>
      <c r="AA5" s="2"/>
    </row>
    <row r="6" spans="1:27" ht="60">
      <c r="A6" s="45"/>
      <c r="B6" s="45" t="s">
        <v>761</v>
      </c>
      <c r="C6" s="2" t="s">
        <v>67</v>
      </c>
      <c r="D6" s="3" t="s">
        <v>11</v>
      </c>
      <c r="E6" s="5" t="s">
        <v>1438</v>
      </c>
      <c r="F6" s="5"/>
      <c r="G6" s="64" t="s">
        <v>129</v>
      </c>
      <c r="H6" s="3" t="s">
        <v>1439</v>
      </c>
      <c r="I6" s="111" t="s">
        <v>463</v>
      </c>
      <c r="J6" s="111" t="s">
        <v>1392</v>
      </c>
      <c r="K6" s="3" t="s">
        <v>1440</v>
      </c>
      <c r="L6" s="57" t="s">
        <v>240</v>
      </c>
      <c r="M6" s="131">
        <v>250000000</v>
      </c>
      <c r="N6" s="131">
        <v>250000000</v>
      </c>
      <c r="O6" s="74">
        <v>44732</v>
      </c>
      <c r="P6" s="38">
        <v>44760</v>
      </c>
      <c r="Q6" s="41" t="str">
        <f ca="1">IF(Tabla1[[#This Row],[FECHA INICIO CONVOCATORIA]]&gt;TODAY(),"PRÓXIMAMENTE", IF(AND($Z$1&lt;Tabla1[[#This Row],[FECHA FIN DE PLAZO]]+1,$Z$1&gt;Tabla1[[#This Row],[FECHA INICIO CONVOCATORIA]]),"ABIERTA","CERRADA"))</f>
        <v>ABIERTA</v>
      </c>
      <c r="R6" s="2" t="s">
        <v>1226</v>
      </c>
      <c r="S6" s="2" t="s">
        <v>776</v>
      </c>
      <c r="T6" s="2" t="s">
        <v>324</v>
      </c>
      <c r="U6" s="45" t="s">
        <v>41</v>
      </c>
      <c r="V6" s="166" t="s">
        <v>133</v>
      </c>
      <c r="W6" s="38" t="s">
        <v>1274</v>
      </c>
      <c r="X6" s="46">
        <v>44729</v>
      </c>
      <c r="Y6" s="84" t="s">
        <v>1437</v>
      </c>
      <c r="Z6" s="39"/>
      <c r="AA6" s="2"/>
    </row>
    <row r="7" spans="1:27" ht="132.75" customHeight="1">
      <c r="A7" s="45"/>
      <c r="B7" s="157" t="s">
        <v>731</v>
      </c>
      <c r="C7" s="45" t="s">
        <v>51</v>
      </c>
      <c r="D7" s="43" t="s">
        <v>13</v>
      </c>
      <c r="E7" s="44" t="s">
        <v>1432</v>
      </c>
      <c r="F7" s="44"/>
      <c r="G7" s="183" t="s">
        <v>248</v>
      </c>
      <c r="H7" s="43" t="s">
        <v>1420</v>
      </c>
      <c r="I7" s="114" t="s">
        <v>1421</v>
      </c>
      <c r="J7" s="153" t="s">
        <v>1392</v>
      </c>
      <c r="K7" s="43" t="s">
        <v>1422</v>
      </c>
      <c r="L7" s="44" t="s">
        <v>1419</v>
      </c>
      <c r="M7" s="184">
        <v>70000000</v>
      </c>
      <c r="N7" s="184">
        <v>70000000</v>
      </c>
      <c r="O7" s="185">
        <v>44726</v>
      </c>
      <c r="P7" s="46">
        <v>44747</v>
      </c>
      <c r="Q7" s="41" t="str">
        <f ca="1">IF(Tabla1[[#This Row],[FECHA INICIO CONVOCATORIA]]&gt;TODAY(),"PRÓXIMAMENTE", IF(AND($Z$1&lt;Tabla1[[#This Row],[FECHA FIN DE PLAZO]]+1,$Z$1&gt;Tabla1[[#This Row],[FECHA INICIO CONVOCATORIA]]),"ABIERTA","CERRADA"))</f>
        <v>ABIERTA</v>
      </c>
      <c r="R7" s="45" t="s">
        <v>1228</v>
      </c>
      <c r="S7" s="45" t="s">
        <v>790</v>
      </c>
      <c r="T7" s="45" t="s">
        <v>818</v>
      </c>
      <c r="U7" s="45" t="s">
        <v>42</v>
      </c>
      <c r="V7" s="165" t="s">
        <v>133</v>
      </c>
      <c r="W7" s="46" t="s">
        <v>1424</v>
      </c>
      <c r="X7" s="46">
        <v>44726</v>
      </c>
      <c r="Y7" s="84" t="s">
        <v>1423</v>
      </c>
      <c r="Z7" s="39"/>
      <c r="AA7" s="2"/>
    </row>
    <row r="8" spans="1:27" ht="180">
      <c r="A8" s="45"/>
      <c r="B8" s="157" t="s">
        <v>1249</v>
      </c>
      <c r="C8" s="45" t="s">
        <v>60</v>
      </c>
      <c r="D8" s="43" t="s">
        <v>21</v>
      </c>
      <c r="E8" s="5" t="s">
        <v>1429</v>
      </c>
      <c r="G8" s="2" t="s">
        <v>129</v>
      </c>
      <c r="H8" s="3" t="s">
        <v>1430</v>
      </c>
      <c r="I8" s="4" t="s">
        <v>1414</v>
      </c>
      <c r="J8" s="111" t="s">
        <v>1392</v>
      </c>
      <c r="K8" s="3" t="s">
        <v>1431</v>
      </c>
      <c r="L8" s="47" t="s">
        <v>1245</v>
      </c>
      <c r="M8" s="119">
        <v>1000000</v>
      </c>
      <c r="N8" s="119">
        <v>1000000</v>
      </c>
      <c r="O8" s="38">
        <v>44726</v>
      </c>
      <c r="P8" s="38">
        <v>44756</v>
      </c>
      <c r="Q8" s="2" t="str">
        <f ca="1">IF(Tabla1[[#This Row],[FECHA INICIO CONVOCATORIA]]&gt;TODAY(),"PRÓXIMAMENTE", IF(AND($Z$1&lt;Tabla1[[#This Row],[FECHA FIN DE PLAZO]]+1,$Z$1&gt;Tabla1[[#This Row],[FECHA INICIO CONVOCATORIA]]),"ABIERTA","CERRADA"))</f>
        <v>ABIERTA</v>
      </c>
      <c r="R8" s="45" t="s">
        <v>1224</v>
      </c>
      <c r="S8" s="45" t="s">
        <v>871</v>
      </c>
      <c r="T8" s="45" t="s">
        <v>936</v>
      </c>
      <c r="U8" s="45" t="s">
        <v>41</v>
      </c>
      <c r="V8" s="166" t="s">
        <v>133</v>
      </c>
      <c r="W8" s="38" t="s">
        <v>1274</v>
      </c>
      <c r="X8" s="46">
        <v>44726</v>
      </c>
      <c r="Y8" s="89" t="s">
        <v>1428</v>
      </c>
      <c r="Z8" s="39"/>
      <c r="AA8" s="2"/>
    </row>
    <row r="9" spans="1:27" ht="135">
      <c r="A9" s="45"/>
      <c r="B9" s="45" t="s">
        <v>728</v>
      </c>
      <c r="C9" s="2" t="s">
        <v>68</v>
      </c>
      <c r="D9" s="3" t="s">
        <v>11</v>
      </c>
      <c r="E9" s="44" t="s">
        <v>682</v>
      </c>
      <c r="F9" s="5" t="s">
        <v>1425</v>
      </c>
      <c r="G9" s="147" t="s">
        <v>129</v>
      </c>
      <c r="H9" s="3" t="s">
        <v>1426</v>
      </c>
      <c r="I9" s="111" t="s">
        <v>1386</v>
      </c>
      <c r="J9" s="111" t="s">
        <v>1392</v>
      </c>
      <c r="K9" s="56" t="s">
        <v>684</v>
      </c>
      <c r="L9" s="47" t="s">
        <v>683</v>
      </c>
      <c r="M9" s="149">
        <v>600000000</v>
      </c>
      <c r="N9" s="149">
        <v>600000000</v>
      </c>
      <c r="O9" s="150">
        <v>44635</v>
      </c>
      <c r="P9" s="38">
        <v>44819</v>
      </c>
      <c r="Q9" s="41" t="str">
        <f ca="1">IF(Tabla1[[#This Row],[FECHA INICIO CONVOCATORIA]]&gt;TODAY(),"PRÓXIMAMENTE", IF(AND($Z$1&lt;Tabla1[[#This Row],[FECHA FIN DE PLAZO]]+1,$Z$1&gt;Tabla1[[#This Row],[FECHA INICIO CONVOCATORIA]]),"ABIERTA","CERRADA"))</f>
        <v>ABIERTA</v>
      </c>
      <c r="R9" s="2" t="s">
        <v>1224</v>
      </c>
      <c r="S9" s="2" t="s">
        <v>787</v>
      </c>
      <c r="T9" s="2" t="s">
        <v>813</v>
      </c>
      <c r="U9" s="45" t="s">
        <v>41</v>
      </c>
      <c r="V9" s="166" t="s">
        <v>133</v>
      </c>
      <c r="W9" s="38" t="s">
        <v>1274</v>
      </c>
      <c r="X9" s="38">
        <v>44725</v>
      </c>
      <c r="Y9" s="87" t="s">
        <v>685</v>
      </c>
      <c r="Z9" s="39"/>
      <c r="AA9" s="2"/>
    </row>
    <row r="10" spans="1:27" ht="195">
      <c r="B10" s="157" t="s">
        <v>1249</v>
      </c>
      <c r="C10" s="45" t="s">
        <v>60</v>
      </c>
      <c r="D10" s="43" t="s">
        <v>21</v>
      </c>
      <c r="E10" s="5" t="s">
        <v>1411</v>
      </c>
      <c r="G10" s="2" t="s">
        <v>129</v>
      </c>
      <c r="H10" s="3" t="s">
        <v>1413</v>
      </c>
      <c r="I10" s="4" t="s">
        <v>1414</v>
      </c>
      <c r="J10" s="111" t="s">
        <v>1392</v>
      </c>
      <c r="K10" s="3" t="s">
        <v>1415</v>
      </c>
      <c r="L10" s="47" t="s">
        <v>1245</v>
      </c>
      <c r="M10" s="119">
        <v>3400000</v>
      </c>
      <c r="N10" s="119">
        <v>3400000</v>
      </c>
      <c r="O10" s="38">
        <v>44720</v>
      </c>
      <c r="P10" s="38">
        <v>44750</v>
      </c>
      <c r="Q10" s="2" t="str">
        <f ca="1">IF(Tabla1[[#This Row],[FECHA INICIO CONVOCATORIA]]&gt;TODAY(),"PRÓXIMAMENTE", IF(AND($Z$1&lt;Tabla1[[#This Row],[FECHA FIN DE PLAZO]]+1,$Z$1&gt;Tabla1[[#This Row],[FECHA INICIO CONVOCATORIA]]),"ABIERTA","CERRADA"))</f>
        <v>ABIERTA</v>
      </c>
      <c r="R10" s="45" t="s">
        <v>1224</v>
      </c>
      <c r="S10" s="45" t="s">
        <v>871</v>
      </c>
      <c r="T10" s="45" t="s">
        <v>936</v>
      </c>
      <c r="U10" s="45" t="s">
        <v>41</v>
      </c>
      <c r="V10" s="166" t="s">
        <v>133</v>
      </c>
      <c r="W10" s="38" t="s">
        <v>1274</v>
      </c>
      <c r="X10" s="46">
        <v>44720</v>
      </c>
      <c r="Y10" s="89" t="s">
        <v>1416</v>
      </c>
      <c r="Z10" s="39"/>
      <c r="AA10" s="2"/>
    </row>
    <row r="11" spans="1:27" ht="105">
      <c r="A11" s="45"/>
      <c r="B11" s="45" t="s">
        <v>722</v>
      </c>
      <c r="C11" s="2" t="s">
        <v>70</v>
      </c>
      <c r="D11" s="3" t="s">
        <v>21</v>
      </c>
      <c r="E11" s="58" t="s">
        <v>1390</v>
      </c>
      <c r="F11" s="47" t="s">
        <v>1343</v>
      </c>
      <c r="G11" s="91" t="s">
        <v>129</v>
      </c>
      <c r="H11" s="3" t="s">
        <v>591</v>
      </c>
      <c r="I11" s="111" t="s">
        <v>463</v>
      </c>
      <c r="J11" s="111" t="s">
        <v>1392</v>
      </c>
      <c r="K11" s="43" t="s">
        <v>592</v>
      </c>
      <c r="L11" s="47" t="s">
        <v>590</v>
      </c>
      <c r="M11" s="121">
        <v>25000000</v>
      </c>
      <c r="N11" s="121">
        <v>25000000</v>
      </c>
      <c r="O11" s="95">
        <v>44714</v>
      </c>
      <c r="P11" s="66">
        <v>44743</v>
      </c>
      <c r="Q11" s="41" t="str">
        <f ca="1">IF(Tabla1[[#This Row],[FECHA INICIO CONVOCATORIA]]&gt;TODAY(),"PRÓXIMAMENTE", IF(AND($Z$1&lt;Tabla1[[#This Row],[FECHA FIN DE PLAZO]]+1,$Z$1&gt;Tabla1[[#This Row],[FECHA INICIO CONVOCATORIA]]),"ABIERTA","CERRADA"))</f>
        <v>ABIERTA</v>
      </c>
      <c r="R11" s="2" t="s">
        <v>1225</v>
      </c>
      <c r="S11" s="2" t="s">
        <v>781</v>
      </c>
      <c r="T11" s="2" t="s">
        <v>831</v>
      </c>
      <c r="U11" s="45" t="s">
        <v>41</v>
      </c>
      <c r="V11" s="166" t="s">
        <v>133</v>
      </c>
      <c r="W11" s="38" t="s">
        <v>1274</v>
      </c>
      <c r="X11" s="38">
        <v>44714</v>
      </c>
      <c r="Y11" s="87" t="s">
        <v>593</v>
      </c>
      <c r="Z11" s="39"/>
      <c r="AA11" s="2"/>
    </row>
    <row r="12" spans="1:27" ht="90">
      <c r="A12" s="45"/>
      <c r="B12" s="157" t="s">
        <v>752</v>
      </c>
      <c r="C12" s="45" t="s">
        <v>62</v>
      </c>
      <c r="D12" s="43" t="s">
        <v>13</v>
      </c>
      <c r="E12" s="44" t="s">
        <v>1384</v>
      </c>
      <c r="F12" s="44"/>
      <c r="G12" s="2" t="s">
        <v>129</v>
      </c>
      <c r="H12" s="43" t="s">
        <v>1385</v>
      </c>
      <c r="I12" s="153" t="s">
        <v>1386</v>
      </c>
      <c r="J12" s="153" t="s">
        <v>1392</v>
      </c>
      <c r="K12" s="43" t="s">
        <v>1387</v>
      </c>
      <c r="L12" s="44" t="s">
        <v>1388</v>
      </c>
      <c r="M12" s="146">
        <v>30000000</v>
      </c>
      <c r="N12" s="146">
        <v>30000000</v>
      </c>
      <c r="O12" s="181">
        <v>44711</v>
      </c>
      <c r="P12" s="46">
        <v>44754</v>
      </c>
      <c r="Q12" s="41" t="str">
        <f ca="1">IF(Tabla1[[#This Row],[FECHA INICIO CONVOCATORIA]]&gt;TODAY(),"PRÓXIMAMENTE", IF(AND($Z$1&lt;Tabla1[[#This Row],[FECHA FIN DE PLAZO]]+1,$Z$1&gt;Tabla1[[#This Row],[FECHA INICIO CONVOCATORIA]]),"ABIERTA","CERRADA"))</f>
        <v>ABIERTA</v>
      </c>
      <c r="R12" s="45" t="s">
        <v>1236</v>
      </c>
      <c r="S12" s="45" t="s">
        <v>766</v>
      </c>
      <c r="T12" s="45" t="s">
        <v>1042</v>
      </c>
      <c r="U12" s="45" t="s">
        <v>45</v>
      </c>
      <c r="V12" s="165" t="s">
        <v>133</v>
      </c>
      <c r="W12" s="38" t="s">
        <v>1274</v>
      </c>
      <c r="X12" s="46">
        <v>44708</v>
      </c>
      <c r="Y12" s="84" t="s">
        <v>1389</v>
      </c>
      <c r="Z12" s="39"/>
      <c r="AA12" s="2"/>
    </row>
    <row r="13" spans="1:27" ht="150">
      <c r="A13" s="45"/>
      <c r="B13" s="157" t="s">
        <v>745</v>
      </c>
      <c r="C13" s="45" t="s">
        <v>51</v>
      </c>
      <c r="D13" s="43" t="s">
        <v>13</v>
      </c>
      <c r="E13" s="47" t="s">
        <v>1374</v>
      </c>
      <c r="F13" s="44"/>
      <c r="G13" s="2" t="s">
        <v>129</v>
      </c>
      <c r="H13" s="43" t="s">
        <v>1367</v>
      </c>
      <c r="I13" s="114" t="s">
        <v>454</v>
      </c>
      <c r="J13" s="114" t="s">
        <v>1392</v>
      </c>
      <c r="K13" s="43" t="s">
        <v>1371</v>
      </c>
      <c r="L13" s="47" t="s">
        <v>1365</v>
      </c>
      <c r="M13" s="119">
        <v>35000000</v>
      </c>
      <c r="N13" s="119">
        <v>35000000</v>
      </c>
      <c r="O13" s="67">
        <v>44701</v>
      </c>
      <c r="P13" s="46">
        <v>44747</v>
      </c>
      <c r="Q13" s="41" t="str">
        <f ca="1">IF(Tabla1[[#This Row],[FECHA INICIO CONVOCATORIA]]&gt;TODAY(),"PRÓXIMAMENTE", IF(AND($Z$1&lt;Tabla1[[#This Row],[FECHA FIN DE PLAZO]]+1,$Z$1&gt;Tabla1[[#This Row],[FECHA INICIO CONVOCATORIA]]),"ABIERTA","CERRADA"))</f>
        <v>ABIERTA</v>
      </c>
      <c r="R13" s="45" t="s">
        <v>1228</v>
      </c>
      <c r="S13" s="45" t="s">
        <v>805</v>
      </c>
      <c r="T13" s="45" t="s">
        <v>1142</v>
      </c>
      <c r="U13" s="45" t="s">
        <v>42</v>
      </c>
      <c r="V13" s="165" t="s">
        <v>133</v>
      </c>
      <c r="W13" s="38" t="s">
        <v>1274</v>
      </c>
      <c r="X13" s="46">
        <v>44700</v>
      </c>
      <c r="Y13" s="84" t="s">
        <v>1363</v>
      </c>
      <c r="Z13" s="39"/>
      <c r="AA13" s="2"/>
    </row>
    <row r="14" spans="1:27" ht="75">
      <c r="A14" s="45" t="s">
        <v>496</v>
      </c>
      <c r="B14" s="45" t="s">
        <v>756</v>
      </c>
      <c r="C14" s="2" t="s">
        <v>57</v>
      </c>
      <c r="D14" s="3" t="s">
        <v>27</v>
      </c>
      <c r="E14" s="44" t="s">
        <v>526</v>
      </c>
      <c r="F14" s="5" t="s">
        <v>1358</v>
      </c>
      <c r="G14" s="91" t="s">
        <v>129</v>
      </c>
      <c r="H14" s="3" t="s">
        <v>1297</v>
      </c>
      <c r="I14" s="111" t="s">
        <v>1393</v>
      </c>
      <c r="J14" s="111" t="s">
        <v>1392</v>
      </c>
      <c r="K14" s="43" t="s">
        <v>1359</v>
      </c>
      <c r="L14" s="5" t="s">
        <v>497</v>
      </c>
      <c r="M14" s="121" t="s">
        <v>582</v>
      </c>
      <c r="N14" s="121" t="s">
        <v>582</v>
      </c>
      <c r="O14" s="117">
        <v>44697</v>
      </c>
      <c r="P14" s="38">
        <v>44804</v>
      </c>
      <c r="Q14" s="41" t="str">
        <f ca="1">IF(Tabla1[[#This Row],[FECHA INICIO CONVOCATORIA]]&gt;TODAY(),"PRÓXIMAMENTE", IF(AND($Z$1&lt;Tabla1[[#This Row],[FECHA FIN DE PLAZO]]+1,$Z$1&gt;Tabla1[[#This Row],[FECHA INICIO CONVOCATORIA]]),"ABIERTA","CERRADA"))</f>
        <v>ABIERTA</v>
      </c>
      <c r="R14" s="2" t="s">
        <v>1234</v>
      </c>
      <c r="S14" s="2" t="s">
        <v>770</v>
      </c>
      <c r="T14" s="2" t="s">
        <v>819</v>
      </c>
      <c r="U14" s="45" t="s">
        <v>44</v>
      </c>
      <c r="V14" s="166" t="s">
        <v>133</v>
      </c>
      <c r="W14" s="38" t="s">
        <v>1274</v>
      </c>
      <c r="X14" s="38">
        <v>44699</v>
      </c>
      <c r="Y14" s="87" t="s">
        <v>498</v>
      </c>
      <c r="Z14" s="39"/>
      <c r="AA14" s="2"/>
    </row>
    <row r="15" spans="1:27" ht="120">
      <c r="A15" s="45"/>
      <c r="B15" s="157" t="s">
        <v>752</v>
      </c>
      <c r="C15" s="2" t="s">
        <v>53</v>
      </c>
      <c r="D15" s="3" t="s">
        <v>15</v>
      </c>
      <c r="E15" s="44" t="s">
        <v>702</v>
      </c>
      <c r="F15" s="5"/>
      <c r="G15" s="158" t="s">
        <v>129</v>
      </c>
      <c r="H15" s="3" t="s">
        <v>707</v>
      </c>
      <c r="I15" s="110" t="s">
        <v>463</v>
      </c>
      <c r="J15" s="110" t="s">
        <v>1392</v>
      </c>
      <c r="K15" s="43" t="s">
        <v>703</v>
      </c>
      <c r="L15" s="5" t="s">
        <v>677</v>
      </c>
      <c r="M15" s="169" t="s">
        <v>704</v>
      </c>
      <c r="N15" s="169" t="s">
        <v>705</v>
      </c>
      <c r="O15" s="161">
        <v>44732</v>
      </c>
      <c r="P15" s="38">
        <v>44753</v>
      </c>
      <c r="Q15" s="41" t="str">
        <f ca="1">IF(Tabla1[[#This Row],[FECHA INICIO CONVOCATORIA]]&gt;TODAY(),"PRÓXIMAMENTE", IF(AND($Z$1&lt;Tabla1[[#This Row],[FECHA FIN DE PLAZO]]+1,$Z$1&gt;Tabla1[[#This Row],[FECHA INICIO CONVOCATORIA]]),"ABIERTA","CERRADA"))</f>
        <v>ABIERTA</v>
      </c>
      <c r="R15" s="2" t="s">
        <v>1236</v>
      </c>
      <c r="S15" s="2" t="s">
        <v>766</v>
      </c>
      <c r="T15" s="80" t="s">
        <v>324</v>
      </c>
      <c r="U15" s="45" t="s">
        <v>45</v>
      </c>
      <c r="V15" s="166" t="s">
        <v>133</v>
      </c>
      <c r="W15" s="38" t="s">
        <v>1274</v>
      </c>
      <c r="X15" s="38">
        <v>44636</v>
      </c>
      <c r="Y15" s="87" t="s">
        <v>706</v>
      </c>
      <c r="Z15" s="39"/>
      <c r="AA15" s="2"/>
    </row>
    <row r="16" spans="1:27" ht="100.5" customHeight="1">
      <c r="A16" s="45" t="s">
        <v>252</v>
      </c>
      <c r="B16" s="45" t="s">
        <v>738</v>
      </c>
      <c r="C16" s="2" t="s">
        <v>163</v>
      </c>
      <c r="D16" s="3" t="s">
        <v>24</v>
      </c>
      <c r="E16" s="44" t="s">
        <v>255</v>
      </c>
      <c r="F16" s="5"/>
      <c r="G16" s="64" t="s">
        <v>129</v>
      </c>
      <c r="H16" s="3" t="s">
        <v>254</v>
      </c>
      <c r="I16" s="111" t="s">
        <v>457</v>
      </c>
      <c r="J16" s="111" t="s">
        <v>1391</v>
      </c>
      <c r="K16" s="43" t="s">
        <v>253</v>
      </c>
      <c r="L16" s="5" t="s">
        <v>255</v>
      </c>
      <c r="M16" s="130">
        <v>75000000</v>
      </c>
      <c r="N16" s="130">
        <v>75000000</v>
      </c>
      <c r="O16" s="116">
        <v>44505</v>
      </c>
      <c r="P16" s="38">
        <v>44870</v>
      </c>
      <c r="Q16" s="41" t="str">
        <f ca="1">IF(Tabla1[[#This Row],[FECHA INICIO CONVOCATORIA]]&gt;TODAY(),"PRÓXIMAMENTE", IF(AND($Z$1&lt;Tabla1[[#This Row],[FECHA FIN DE PLAZO]]+1,$Z$1&gt;Tabla1[[#This Row],[FECHA INICIO CONVOCATORIA]]),"ABIERTA","CERRADA"))</f>
        <v>ABIERTA</v>
      </c>
      <c r="R16" s="2" t="s">
        <v>1213</v>
      </c>
      <c r="S16" s="2" t="s">
        <v>798</v>
      </c>
      <c r="T16" s="80" t="s">
        <v>324</v>
      </c>
      <c r="U16" s="45" t="s">
        <v>37</v>
      </c>
      <c r="V16" s="166" t="s">
        <v>133</v>
      </c>
      <c r="W16" s="38" t="s">
        <v>1274</v>
      </c>
      <c r="X16" s="46">
        <v>44572</v>
      </c>
      <c r="Y16" s="84" t="s">
        <v>406</v>
      </c>
      <c r="Z16" s="39"/>
      <c r="AA16" s="2"/>
    </row>
    <row r="17" spans="1:29" ht="100.5" customHeight="1">
      <c r="A17" s="45" t="s">
        <v>509</v>
      </c>
      <c r="B17" s="45" t="s">
        <v>756</v>
      </c>
      <c r="C17" s="2" t="s">
        <v>57</v>
      </c>
      <c r="D17" s="3" t="s">
        <v>27</v>
      </c>
      <c r="E17" s="44" t="s">
        <v>510</v>
      </c>
      <c r="F17" s="5"/>
      <c r="G17" s="91" t="s">
        <v>129</v>
      </c>
      <c r="H17" s="3" t="s">
        <v>1299</v>
      </c>
      <c r="I17" s="111" t="s">
        <v>477</v>
      </c>
      <c r="J17" s="111" t="s">
        <v>1392</v>
      </c>
      <c r="K17" s="43" t="s">
        <v>511</v>
      </c>
      <c r="L17" s="5" t="s">
        <v>514</v>
      </c>
      <c r="M17" s="121" t="s">
        <v>584</v>
      </c>
      <c r="N17" s="121" t="s">
        <v>584</v>
      </c>
      <c r="O17" s="117">
        <v>44652</v>
      </c>
      <c r="P17" s="38">
        <v>44774</v>
      </c>
      <c r="Q17" s="41" t="str">
        <f ca="1">IF(Tabla1[[#This Row],[FECHA INICIO CONVOCATORIA]]&gt;TODAY(),"PRÓXIMAMENTE", IF(AND($Z$1&lt;Tabla1[[#This Row],[FECHA FIN DE PLAZO]]+1,$Z$1&gt;Tabla1[[#This Row],[FECHA INICIO CONVOCATORIA]]),"ABIERTA","CERRADA"))</f>
        <v>ABIERTA</v>
      </c>
      <c r="R17" s="2" t="s">
        <v>1234</v>
      </c>
      <c r="S17" s="2" t="s">
        <v>770</v>
      </c>
      <c r="T17" s="2" t="s">
        <v>841</v>
      </c>
      <c r="U17" s="45" t="s">
        <v>44</v>
      </c>
      <c r="V17" s="166" t="s">
        <v>133</v>
      </c>
      <c r="W17" s="38" t="s">
        <v>1274</v>
      </c>
      <c r="X17" s="38">
        <v>44552</v>
      </c>
      <c r="Y17" s="87" t="s">
        <v>515</v>
      </c>
      <c r="Z17" s="39"/>
      <c r="AA17" s="2"/>
    </row>
    <row r="18" spans="1:29" ht="90">
      <c r="A18" s="45" t="s">
        <v>492</v>
      </c>
      <c r="B18" s="45" t="s">
        <v>756</v>
      </c>
      <c r="C18" s="2" t="s">
        <v>57</v>
      </c>
      <c r="D18" s="3" t="s">
        <v>27</v>
      </c>
      <c r="E18" s="44" t="s">
        <v>525</v>
      </c>
      <c r="F18" s="5"/>
      <c r="G18" s="91" t="s">
        <v>129</v>
      </c>
      <c r="H18" s="3" t="s">
        <v>1296</v>
      </c>
      <c r="I18" s="111" t="s">
        <v>1393</v>
      </c>
      <c r="J18" s="111" t="s">
        <v>1392</v>
      </c>
      <c r="K18" s="43" t="s">
        <v>493</v>
      </c>
      <c r="L18" s="5" t="s">
        <v>494</v>
      </c>
      <c r="M18" s="121" t="s">
        <v>585</v>
      </c>
      <c r="N18" s="121" t="s">
        <v>585</v>
      </c>
      <c r="O18" s="117">
        <v>44652</v>
      </c>
      <c r="P18" s="38">
        <v>44774</v>
      </c>
      <c r="Q18" s="41" t="str">
        <f ca="1">IF(Tabla1[[#This Row],[FECHA INICIO CONVOCATORIA]]&gt;TODAY(),"PRÓXIMAMENTE", IF(AND($Z$1&lt;Tabla1[[#This Row],[FECHA FIN DE PLAZO]]+1,$Z$1&gt;Tabla1[[#This Row],[FECHA INICIO CONVOCATORIA]]),"ABIERTA","CERRADA"))</f>
        <v>ABIERTA</v>
      </c>
      <c r="R18" s="2" t="s">
        <v>1234</v>
      </c>
      <c r="S18" s="2" t="s">
        <v>770</v>
      </c>
      <c r="T18" s="2" t="s">
        <v>830</v>
      </c>
      <c r="U18" s="45" t="s">
        <v>44</v>
      </c>
      <c r="V18" s="166" t="s">
        <v>133</v>
      </c>
      <c r="W18" s="38" t="s">
        <v>1274</v>
      </c>
      <c r="X18" s="38">
        <v>44546</v>
      </c>
      <c r="Y18" s="87" t="s">
        <v>495</v>
      </c>
      <c r="Z18" s="39"/>
      <c r="AA18" s="2"/>
    </row>
    <row r="19" spans="1:29" ht="105">
      <c r="A19" s="45"/>
      <c r="B19" s="157" t="s">
        <v>743</v>
      </c>
      <c r="C19" s="45" t="s">
        <v>52</v>
      </c>
      <c r="D19" s="43" t="s">
        <v>21</v>
      </c>
      <c r="E19" s="5" t="s">
        <v>1441</v>
      </c>
      <c r="F19" s="44"/>
      <c r="G19" s="52" t="s">
        <v>129</v>
      </c>
      <c r="H19" s="43" t="s">
        <v>1442</v>
      </c>
      <c r="I19" s="153" t="s">
        <v>1443</v>
      </c>
      <c r="J19" s="153" t="s">
        <v>1392</v>
      </c>
      <c r="K19" s="43" t="s">
        <v>1446</v>
      </c>
      <c r="L19" s="47" t="s">
        <v>1444</v>
      </c>
      <c r="M19" s="187">
        <v>896234</v>
      </c>
      <c r="N19" s="187">
        <v>896234</v>
      </c>
      <c r="O19" s="190">
        <v>44732</v>
      </c>
      <c r="P19" s="190">
        <v>44834</v>
      </c>
      <c r="Q19" s="41" t="str">
        <f ca="1">IF(Tabla1[[#This Row],[FECHA INICIO CONVOCATORIA]]&gt;TODAY(),"PRÓXIMAMENTE", IF(AND($Z$1&lt;Tabla1[[#This Row],[FECHA FIN DE PLAZO]]+1,$Z$1&gt;Tabla1[[#This Row],[FECHA INICIO CONVOCATORIA]]),"ABIERTA","CERRADA"))</f>
        <v>ABIERTA</v>
      </c>
      <c r="R19" s="45" t="s">
        <v>1224</v>
      </c>
      <c r="S19" s="45" t="s">
        <v>803</v>
      </c>
      <c r="T19" s="45" t="s">
        <v>851</v>
      </c>
      <c r="U19" s="45" t="s">
        <v>41</v>
      </c>
      <c r="V19" s="166" t="s">
        <v>133</v>
      </c>
      <c r="W19" s="46" t="s">
        <v>1274</v>
      </c>
      <c r="X19" s="46">
        <v>44364</v>
      </c>
      <c r="Y19" s="84" t="s">
        <v>1445</v>
      </c>
      <c r="Z19" s="39"/>
      <c r="AA19" s="2"/>
    </row>
    <row r="20" spans="1:29" ht="60">
      <c r="A20" s="45"/>
      <c r="B20" s="157" t="s">
        <v>728</v>
      </c>
      <c r="C20" s="45" t="s">
        <v>60</v>
      </c>
      <c r="D20" s="43" t="s">
        <v>21</v>
      </c>
      <c r="E20" s="44" t="s">
        <v>1472</v>
      </c>
      <c r="F20" s="44"/>
      <c r="G20" s="193" t="s">
        <v>129</v>
      </c>
      <c r="H20" s="43" t="s">
        <v>1473</v>
      </c>
      <c r="I20" s="153" t="s">
        <v>1386</v>
      </c>
      <c r="J20" s="153" t="s">
        <v>1392</v>
      </c>
      <c r="K20" s="43" t="s">
        <v>1474</v>
      </c>
      <c r="L20" s="44" t="s">
        <v>1475</v>
      </c>
      <c r="M20" s="187">
        <v>49600000</v>
      </c>
      <c r="N20" s="187">
        <v>49600000</v>
      </c>
      <c r="O20" s="189">
        <v>44741</v>
      </c>
      <c r="P20" s="46">
        <v>44768</v>
      </c>
      <c r="Q20" s="41" t="str">
        <f ca="1">IF(Tabla1[[#This Row],[FECHA INICIO CONVOCATORIA]]&gt;TODAY(),"PRÓXIMAMENTE", IF(AND($Z$1&lt;Tabla1[[#This Row],[FECHA FIN DE PLAZO]]+1,$Z$1&gt;Tabla1[[#This Row],[FECHA INICIO CONVOCATORIA]]),"ABIERTA","CERRADA"))</f>
        <v>PRÓXIMAMENTE</v>
      </c>
      <c r="R20" s="45" t="s">
        <v>1224</v>
      </c>
      <c r="S20" s="45" t="s">
        <v>787</v>
      </c>
      <c r="T20" s="197" t="s">
        <v>849</v>
      </c>
      <c r="U20" s="45" t="s">
        <v>41</v>
      </c>
      <c r="V20" s="165" t="s">
        <v>133</v>
      </c>
      <c r="W20" s="46" t="s">
        <v>1274</v>
      </c>
      <c r="X20" s="46">
        <v>44740</v>
      </c>
      <c r="Y20" s="89" t="s">
        <v>1476</v>
      </c>
      <c r="Z20" s="39"/>
      <c r="AA20" s="2"/>
    </row>
    <row r="21" spans="1:29" ht="135">
      <c r="A21" s="45" t="s">
        <v>542</v>
      </c>
      <c r="B21" s="45" t="s">
        <v>730</v>
      </c>
      <c r="C21" s="2" t="s">
        <v>57</v>
      </c>
      <c r="D21" s="3" t="s">
        <v>27</v>
      </c>
      <c r="E21" s="44" t="s">
        <v>541</v>
      </c>
      <c r="F21" s="5" t="s">
        <v>1427</v>
      </c>
      <c r="G21" s="91" t="s">
        <v>129</v>
      </c>
      <c r="H21" s="3" t="s">
        <v>543</v>
      </c>
      <c r="I21" s="111" t="s">
        <v>546</v>
      </c>
      <c r="J21" s="111" t="s">
        <v>1392</v>
      </c>
      <c r="K21" s="43" t="s">
        <v>544</v>
      </c>
      <c r="L21" s="47" t="s">
        <v>1280</v>
      </c>
      <c r="M21" s="119" t="s">
        <v>582</v>
      </c>
      <c r="N21" s="119" t="s">
        <v>582</v>
      </c>
      <c r="O21" s="117">
        <v>44746</v>
      </c>
      <c r="P21" s="38">
        <v>44789</v>
      </c>
      <c r="Q21" s="41" t="str">
        <f ca="1">IF(Tabla1[[#This Row],[FECHA INICIO CONVOCATORIA]]&gt;TODAY(),"PRÓXIMAMENTE", IF(AND($Z$1&lt;Tabla1[[#This Row],[FECHA FIN DE PLAZO]]+1,$Z$1&gt;Tabla1[[#This Row],[FECHA INICIO CONVOCATORIA]]),"ABIERTA","CERRADA"))</f>
        <v>PRÓXIMAMENTE</v>
      </c>
      <c r="R21" s="2" t="s">
        <v>1234</v>
      </c>
      <c r="S21" s="2" t="s">
        <v>789</v>
      </c>
      <c r="T21" s="2" t="s">
        <v>829</v>
      </c>
      <c r="U21" s="45" t="s">
        <v>44</v>
      </c>
      <c r="V21" s="166" t="s">
        <v>133</v>
      </c>
      <c r="W21" s="38" t="s">
        <v>1274</v>
      </c>
      <c r="X21" s="38">
        <v>44739</v>
      </c>
      <c r="Y21" s="87" t="s">
        <v>548</v>
      </c>
      <c r="Z21" s="2"/>
      <c r="AA21" s="2"/>
    </row>
    <row r="22" spans="1:29" ht="135">
      <c r="A22" s="45" t="s">
        <v>542</v>
      </c>
      <c r="B22" s="45" t="s">
        <v>730</v>
      </c>
      <c r="C22" s="2" t="s">
        <v>57</v>
      </c>
      <c r="D22" s="3" t="s">
        <v>27</v>
      </c>
      <c r="E22" s="44" t="s">
        <v>541</v>
      </c>
      <c r="F22" s="5" t="s">
        <v>1427</v>
      </c>
      <c r="G22" s="91" t="s">
        <v>129</v>
      </c>
      <c r="H22" s="3" t="s">
        <v>543</v>
      </c>
      <c r="I22" s="111" t="s">
        <v>546</v>
      </c>
      <c r="J22" s="111" t="s">
        <v>1392</v>
      </c>
      <c r="K22" s="43" t="s">
        <v>544</v>
      </c>
      <c r="L22" s="47" t="s">
        <v>1280</v>
      </c>
      <c r="M22" s="119" t="s">
        <v>582</v>
      </c>
      <c r="N22" s="119" t="s">
        <v>582</v>
      </c>
      <c r="O22" s="117">
        <v>44805</v>
      </c>
      <c r="P22" s="38">
        <v>44845</v>
      </c>
      <c r="Q22" s="41" t="str">
        <f ca="1">IF(Tabla1[[#This Row],[FECHA INICIO CONVOCATORIA]]&gt;TODAY(),"PRÓXIMAMENTE", IF(AND($Z$1&lt;Tabla1[[#This Row],[FECHA FIN DE PLAZO]]+1,$Z$1&gt;Tabla1[[#This Row],[FECHA INICIO CONVOCATORIA]]),"ABIERTA","CERRADA"))</f>
        <v>PRÓXIMAMENTE</v>
      </c>
      <c r="R22" s="2" t="s">
        <v>1234</v>
      </c>
      <c r="S22" s="2" t="s">
        <v>789</v>
      </c>
      <c r="T22" s="2" t="s">
        <v>829</v>
      </c>
      <c r="U22" s="45" t="s">
        <v>44</v>
      </c>
      <c r="V22" s="166" t="s">
        <v>133</v>
      </c>
      <c r="W22" s="38" t="s">
        <v>1274</v>
      </c>
      <c r="X22" s="38">
        <v>44739</v>
      </c>
      <c r="Y22" s="87" t="s">
        <v>548</v>
      </c>
      <c r="Z22" s="2"/>
      <c r="AA22" s="2"/>
    </row>
    <row r="23" spans="1:29" ht="135">
      <c r="A23" s="45" t="s">
        <v>542</v>
      </c>
      <c r="B23" s="45" t="s">
        <v>730</v>
      </c>
      <c r="C23" s="2" t="s">
        <v>57</v>
      </c>
      <c r="D23" s="3" t="s">
        <v>27</v>
      </c>
      <c r="E23" s="44" t="s">
        <v>541</v>
      </c>
      <c r="F23" s="5" t="s">
        <v>1427</v>
      </c>
      <c r="G23" s="91" t="s">
        <v>129</v>
      </c>
      <c r="H23" s="3" t="s">
        <v>543</v>
      </c>
      <c r="I23" s="111" t="s">
        <v>546</v>
      </c>
      <c r="J23" s="111" t="s">
        <v>1392</v>
      </c>
      <c r="K23" s="43" t="s">
        <v>544</v>
      </c>
      <c r="L23" s="47" t="s">
        <v>1280</v>
      </c>
      <c r="M23" s="119" t="s">
        <v>582</v>
      </c>
      <c r="N23" s="119" t="s">
        <v>582</v>
      </c>
      <c r="O23" s="117">
        <v>44958</v>
      </c>
      <c r="P23" s="38">
        <v>44999</v>
      </c>
      <c r="Q23" s="41" t="str">
        <f ca="1">IF(Tabla1[[#This Row],[FECHA INICIO CONVOCATORIA]]&gt;TODAY(),"PRÓXIMAMENTE", IF(AND($Z$1&lt;Tabla1[[#This Row],[FECHA FIN DE PLAZO]]+1,$Z$1&gt;Tabla1[[#This Row],[FECHA INICIO CONVOCATORIA]]),"ABIERTA","CERRADA"))</f>
        <v>PRÓXIMAMENTE</v>
      </c>
      <c r="R23" s="2" t="s">
        <v>1234</v>
      </c>
      <c r="S23" s="2" t="s">
        <v>789</v>
      </c>
      <c r="T23" s="2" t="s">
        <v>829</v>
      </c>
      <c r="U23" s="45" t="s">
        <v>44</v>
      </c>
      <c r="V23" s="166" t="s">
        <v>133</v>
      </c>
      <c r="W23" s="38" t="s">
        <v>1274</v>
      </c>
      <c r="X23" s="38">
        <v>44739</v>
      </c>
      <c r="Y23" s="87" t="s">
        <v>548</v>
      </c>
      <c r="Z23" s="2"/>
      <c r="AA23" s="2"/>
    </row>
    <row r="24" spans="1:29" ht="135">
      <c r="A24" s="45" t="s">
        <v>542</v>
      </c>
      <c r="B24" s="45" t="s">
        <v>730</v>
      </c>
      <c r="C24" s="2" t="s">
        <v>57</v>
      </c>
      <c r="D24" s="3" t="s">
        <v>27</v>
      </c>
      <c r="E24" s="44" t="s">
        <v>541</v>
      </c>
      <c r="F24" s="5" t="s">
        <v>1427</v>
      </c>
      <c r="G24" s="91" t="s">
        <v>129</v>
      </c>
      <c r="H24" s="3" t="s">
        <v>543</v>
      </c>
      <c r="I24" s="111" t="s">
        <v>546</v>
      </c>
      <c r="J24" s="111" t="s">
        <v>1392</v>
      </c>
      <c r="K24" s="43" t="s">
        <v>544</v>
      </c>
      <c r="L24" s="47" t="s">
        <v>1280</v>
      </c>
      <c r="M24" s="119" t="s">
        <v>582</v>
      </c>
      <c r="N24" s="119" t="s">
        <v>582</v>
      </c>
      <c r="O24" s="117">
        <v>45096</v>
      </c>
      <c r="P24" s="38">
        <v>45135</v>
      </c>
      <c r="Q24" s="41" t="str">
        <f ca="1">IF(Tabla1[[#This Row],[FECHA INICIO CONVOCATORIA]]&gt;TODAY(),"PRÓXIMAMENTE", IF(AND($Z$1&lt;Tabla1[[#This Row],[FECHA FIN DE PLAZO]]+1,$Z$1&gt;Tabla1[[#This Row],[FECHA INICIO CONVOCATORIA]]),"ABIERTA","CERRADA"))</f>
        <v>PRÓXIMAMENTE</v>
      </c>
      <c r="R24" s="2" t="s">
        <v>1234</v>
      </c>
      <c r="S24" s="2" t="s">
        <v>789</v>
      </c>
      <c r="T24" s="2" t="s">
        <v>829</v>
      </c>
      <c r="U24" s="45" t="s">
        <v>44</v>
      </c>
      <c r="V24" s="166" t="s">
        <v>133</v>
      </c>
      <c r="W24" s="38" t="s">
        <v>1274</v>
      </c>
      <c r="X24" s="38">
        <v>44739</v>
      </c>
      <c r="Y24" s="87" t="s">
        <v>548</v>
      </c>
      <c r="Z24" s="2"/>
      <c r="AA24" s="2"/>
    </row>
    <row r="25" spans="1:29" ht="60">
      <c r="A25" s="45"/>
      <c r="B25" s="2" t="s">
        <v>1316</v>
      </c>
      <c r="C25" s="2" t="s">
        <v>61</v>
      </c>
      <c r="D25" s="2" t="s">
        <v>28</v>
      </c>
      <c r="E25" s="44" t="s">
        <v>1403</v>
      </c>
      <c r="F25" s="5" t="s">
        <v>1417</v>
      </c>
      <c r="G25" s="2" t="s">
        <v>129</v>
      </c>
      <c r="H25" s="3" t="s">
        <v>1326</v>
      </c>
      <c r="I25" s="4" t="s">
        <v>1323</v>
      </c>
      <c r="J25" s="4" t="s">
        <v>1392</v>
      </c>
      <c r="K25" s="43" t="s">
        <v>1327</v>
      </c>
      <c r="L25" s="5" t="s">
        <v>1328</v>
      </c>
      <c r="M25" s="170">
        <v>20000000</v>
      </c>
      <c r="N25" s="170">
        <v>20000000</v>
      </c>
      <c r="O25" s="38">
        <v>45017</v>
      </c>
      <c r="P25" s="38">
        <v>45107</v>
      </c>
      <c r="Q25" s="41" t="str">
        <f ca="1">IF(Tabla1[[#This Row],[FECHA INICIO CONVOCATORIA]]&gt;TODAY(),"PRÓXIMAMENTE", IF(AND($Z$1&lt;Tabla1[[#This Row],[FECHA FIN DE PLAZO]]+1,$Z$1&gt;Tabla1[[#This Row],[FECHA INICIO CONVOCATORIA]]),"ABIERTA","CERRADA"))</f>
        <v>PRÓXIMAMENTE</v>
      </c>
      <c r="R25" s="2" t="s">
        <v>1217</v>
      </c>
      <c r="S25" s="2" t="s">
        <v>893</v>
      </c>
      <c r="T25" s="2" t="s">
        <v>1134</v>
      </c>
      <c r="U25" s="2" t="s">
        <v>38</v>
      </c>
      <c r="V25" s="165" t="s">
        <v>133</v>
      </c>
      <c r="W25" s="38" t="s">
        <v>1274</v>
      </c>
      <c r="X25" s="46">
        <v>44720</v>
      </c>
      <c r="Y25" s="89" t="s">
        <v>1418</v>
      </c>
      <c r="Z25" s="2"/>
      <c r="AA25" s="2"/>
    </row>
    <row r="26" spans="1:29" ht="345">
      <c r="B26" s="2" t="s">
        <v>1316</v>
      </c>
      <c r="C26" s="2" t="s">
        <v>61</v>
      </c>
      <c r="D26" s="2" t="s">
        <v>28</v>
      </c>
      <c r="E26" s="58" t="s">
        <v>1329</v>
      </c>
      <c r="F26" s="5" t="s">
        <v>1417</v>
      </c>
      <c r="G26" s="2" t="s">
        <v>129</v>
      </c>
      <c r="H26" s="3" t="s">
        <v>1322</v>
      </c>
      <c r="I26" s="4" t="s">
        <v>1323</v>
      </c>
      <c r="J26" s="4" t="s">
        <v>1392</v>
      </c>
      <c r="K26" s="3" t="s">
        <v>1324</v>
      </c>
      <c r="L26" s="57" t="s">
        <v>1319</v>
      </c>
      <c r="M26" s="170">
        <v>20000000</v>
      </c>
      <c r="N26" s="170">
        <v>20000000</v>
      </c>
      <c r="O26" s="38">
        <v>44927</v>
      </c>
      <c r="P26" s="38">
        <v>45016</v>
      </c>
      <c r="Q26" s="2" t="str">
        <f ca="1">IF(Tabla1[[#This Row],[FECHA INICIO CONVOCATORIA]]&gt;TODAY(),"PRÓXIMAMENTE", IF(AND($Z$1&lt;Tabla1[[#This Row],[FECHA FIN DE PLAZO]]+1,$Z$1&gt;Tabla1[[#This Row],[FECHA INICIO CONVOCATORIA]]),"ABIERTA","CERRADA"))</f>
        <v>PRÓXIMAMENTE</v>
      </c>
      <c r="R26" s="2" t="s">
        <v>1217</v>
      </c>
      <c r="S26" s="2" t="s">
        <v>893</v>
      </c>
      <c r="T26" s="2" t="s">
        <v>992</v>
      </c>
      <c r="U26" s="2" t="s">
        <v>38</v>
      </c>
      <c r="V26" s="165" t="s">
        <v>133</v>
      </c>
      <c r="W26" s="38" t="s">
        <v>1274</v>
      </c>
      <c r="X26" s="46">
        <v>44720</v>
      </c>
      <c r="Y26" s="89" t="s">
        <v>1317</v>
      </c>
      <c r="Z26" s="2"/>
      <c r="AA26" s="2"/>
    </row>
    <row r="27" spans="1:29" ht="345">
      <c r="A27" s="45" t="s">
        <v>496</v>
      </c>
      <c r="B27" s="45" t="s">
        <v>756</v>
      </c>
      <c r="C27" s="2" t="s">
        <v>57</v>
      </c>
      <c r="D27" s="3" t="s">
        <v>27</v>
      </c>
      <c r="E27" s="44" t="s">
        <v>526</v>
      </c>
      <c r="F27" s="5" t="s">
        <v>1358</v>
      </c>
      <c r="G27" s="91" t="s">
        <v>129</v>
      </c>
      <c r="H27" s="3" t="s">
        <v>1297</v>
      </c>
      <c r="I27" s="111" t="s">
        <v>1393</v>
      </c>
      <c r="J27" s="111" t="s">
        <v>1392</v>
      </c>
      <c r="K27" s="43" t="s">
        <v>1359</v>
      </c>
      <c r="L27" s="5" t="s">
        <v>497</v>
      </c>
      <c r="M27" s="121" t="s">
        <v>582</v>
      </c>
      <c r="N27" s="121" t="s">
        <v>582</v>
      </c>
      <c r="O27" s="117">
        <v>44986</v>
      </c>
      <c r="P27" s="38">
        <v>45139</v>
      </c>
      <c r="Q27" s="41" t="str">
        <f ca="1">IF(Tabla1[[#This Row],[FECHA INICIO CONVOCATORIA]]&gt;TODAY(),"PRÓXIMAMENTE", IF(AND($Z$1&lt;Tabla1[[#This Row],[FECHA FIN DE PLAZO]]+1,$Z$1&gt;Tabla1[[#This Row],[FECHA INICIO CONVOCATORIA]]),"ABIERTA","CERRADA"))</f>
        <v>PRÓXIMAMENTE</v>
      </c>
      <c r="R27" s="2" t="s">
        <v>1234</v>
      </c>
      <c r="S27" s="2" t="s">
        <v>770</v>
      </c>
      <c r="T27" s="2" t="s">
        <v>819</v>
      </c>
      <c r="U27" s="45" t="s">
        <v>44</v>
      </c>
      <c r="V27" s="166" t="s">
        <v>133</v>
      </c>
      <c r="W27" s="38" t="s">
        <v>1274</v>
      </c>
      <c r="X27" s="38">
        <v>44699</v>
      </c>
      <c r="Y27" s="87" t="s">
        <v>498</v>
      </c>
      <c r="Z27" s="2"/>
      <c r="AA27" s="2"/>
    </row>
    <row r="28" spans="1:29" ht="120">
      <c r="A28" s="45" t="s">
        <v>529</v>
      </c>
      <c r="B28" s="45" t="s">
        <v>730</v>
      </c>
      <c r="C28" s="2" t="s">
        <v>57</v>
      </c>
      <c r="D28" s="3" t="s">
        <v>27</v>
      </c>
      <c r="E28" s="44" t="s">
        <v>533</v>
      </c>
      <c r="F28" s="5" t="s">
        <v>1281</v>
      </c>
      <c r="G28" s="91" t="s">
        <v>129</v>
      </c>
      <c r="H28" s="3" t="s">
        <v>534</v>
      </c>
      <c r="I28" s="111" t="s">
        <v>532</v>
      </c>
      <c r="J28" s="111" t="s">
        <v>1392</v>
      </c>
      <c r="K28" s="43" t="s">
        <v>531</v>
      </c>
      <c r="L28" s="5" t="s">
        <v>1291</v>
      </c>
      <c r="M28" s="119" t="s">
        <v>583</v>
      </c>
      <c r="N28" s="119" t="s">
        <v>583</v>
      </c>
      <c r="O28" s="117">
        <v>44837</v>
      </c>
      <c r="P28" s="38">
        <v>44880</v>
      </c>
      <c r="Q28" s="41" t="str">
        <f ca="1">IF(Tabla1[[#This Row],[FECHA INICIO CONVOCATORIA]]&gt;TODAY(),"PRÓXIMAMENTE", IF(AND($Z$1&lt;Tabla1[[#This Row],[FECHA FIN DE PLAZO]]+1,$Z$1&gt;Tabla1[[#This Row],[FECHA INICIO CONVOCATORIA]]),"ABIERTA","CERRADA"))</f>
        <v>PRÓXIMAMENTE</v>
      </c>
      <c r="R28" s="2" t="s">
        <v>1234</v>
      </c>
      <c r="S28" s="2" t="s">
        <v>789</v>
      </c>
      <c r="T28" s="2" t="s">
        <v>840</v>
      </c>
      <c r="U28" s="45" t="s">
        <v>44</v>
      </c>
      <c r="V28" s="165" t="s">
        <v>133</v>
      </c>
      <c r="W28" s="38" t="s">
        <v>1274</v>
      </c>
      <c r="X28" s="38">
        <v>44672</v>
      </c>
      <c r="Y28" s="87" t="s">
        <v>530</v>
      </c>
      <c r="Z28" s="2"/>
      <c r="AA28" s="2"/>
    </row>
    <row r="29" spans="1:29" ht="135">
      <c r="A29" s="45" t="s">
        <v>529</v>
      </c>
      <c r="B29" s="45" t="s">
        <v>730</v>
      </c>
      <c r="C29" s="2" t="s">
        <v>57</v>
      </c>
      <c r="D29" s="3" t="s">
        <v>27</v>
      </c>
      <c r="E29" s="44" t="s">
        <v>533</v>
      </c>
      <c r="F29" s="5" t="s">
        <v>1281</v>
      </c>
      <c r="G29" s="91" t="s">
        <v>129</v>
      </c>
      <c r="H29" s="3" t="s">
        <v>534</v>
      </c>
      <c r="I29" s="111" t="s">
        <v>532</v>
      </c>
      <c r="J29" s="111" t="s">
        <v>1392</v>
      </c>
      <c r="K29" s="43" t="s">
        <v>531</v>
      </c>
      <c r="L29" s="5" t="s">
        <v>1291</v>
      </c>
      <c r="M29" s="119" t="s">
        <v>583</v>
      </c>
      <c r="N29" s="119" t="s">
        <v>583</v>
      </c>
      <c r="O29" s="117">
        <v>45026</v>
      </c>
      <c r="P29" s="38">
        <v>45073</v>
      </c>
      <c r="Q29" s="41" t="str">
        <f ca="1">IF(Tabla1[[#This Row],[FECHA INICIO CONVOCATORIA]]&gt;TODAY(),"PRÓXIMAMENTE", IF(AND($Z$1&lt;Tabla1[[#This Row],[FECHA FIN DE PLAZO]]+1,$Z$1&gt;Tabla1[[#This Row],[FECHA INICIO CONVOCATORIA]]),"ABIERTA","CERRADA"))</f>
        <v>PRÓXIMAMENTE</v>
      </c>
      <c r="R29" s="2" t="s">
        <v>1234</v>
      </c>
      <c r="S29" s="2" t="s">
        <v>789</v>
      </c>
      <c r="T29" s="2" t="s">
        <v>840</v>
      </c>
      <c r="U29" s="45" t="s">
        <v>44</v>
      </c>
      <c r="V29" s="165" t="s">
        <v>133</v>
      </c>
      <c r="W29" s="38" t="s">
        <v>1274</v>
      </c>
      <c r="X29" s="38">
        <v>44672</v>
      </c>
      <c r="Y29" s="87" t="s">
        <v>530</v>
      </c>
      <c r="Z29" s="2"/>
      <c r="AA29" s="2"/>
    </row>
    <row r="30" spans="1:29" ht="135">
      <c r="A30" s="45" t="s">
        <v>529</v>
      </c>
      <c r="B30" s="45" t="s">
        <v>730</v>
      </c>
      <c r="C30" s="2" t="s">
        <v>57</v>
      </c>
      <c r="D30" s="3" t="s">
        <v>27</v>
      </c>
      <c r="E30" s="44" t="s">
        <v>533</v>
      </c>
      <c r="F30" s="5" t="s">
        <v>1281</v>
      </c>
      <c r="G30" s="91" t="s">
        <v>129</v>
      </c>
      <c r="H30" s="3" t="s">
        <v>534</v>
      </c>
      <c r="I30" s="111" t="s">
        <v>532</v>
      </c>
      <c r="J30" s="111" t="s">
        <v>1392</v>
      </c>
      <c r="K30" s="43" t="s">
        <v>531</v>
      </c>
      <c r="L30" s="5" t="s">
        <v>1291</v>
      </c>
      <c r="M30" s="119" t="s">
        <v>583</v>
      </c>
      <c r="N30" s="119" t="s">
        <v>583</v>
      </c>
      <c r="O30" s="117">
        <v>45194</v>
      </c>
      <c r="P30" s="38">
        <v>45237</v>
      </c>
      <c r="Q30" s="41" t="str">
        <f ca="1">IF(Tabla1[[#This Row],[FECHA INICIO CONVOCATORIA]]&gt;TODAY(),"PRÓXIMAMENTE", IF(AND($Z$1&lt;Tabla1[[#This Row],[FECHA FIN DE PLAZO]]+1,$Z$1&gt;Tabla1[[#This Row],[FECHA INICIO CONVOCATORIA]]),"ABIERTA","CERRADA"))</f>
        <v>PRÓXIMAMENTE</v>
      </c>
      <c r="R30" s="2" t="s">
        <v>1234</v>
      </c>
      <c r="S30" s="2" t="s">
        <v>789</v>
      </c>
      <c r="T30" s="2" t="s">
        <v>840</v>
      </c>
      <c r="U30" s="45" t="s">
        <v>44</v>
      </c>
      <c r="V30" s="165" t="s">
        <v>133</v>
      </c>
      <c r="W30" s="38" t="s">
        <v>1274</v>
      </c>
      <c r="X30" s="38">
        <v>44672</v>
      </c>
      <c r="Y30" s="87" t="s">
        <v>530</v>
      </c>
      <c r="Z30" s="2"/>
      <c r="AA30" s="2"/>
      <c r="AC30" s="42"/>
    </row>
    <row r="31" spans="1:29" ht="135.75" thickBot="1">
      <c r="A31" s="45"/>
      <c r="B31" s="157" t="s">
        <v>721</v>
      </c>
      <c r="C31" s="2" t="s">
        <v>57</v>
      </c>
      <c r="D31" s="3" t="s">
        <v>27</v>
      </c>
      <c r="E31" s="186" t="s">
        <v>1185</v>
      </c>
      <c r="F31" s="5"/>
      <c r="G31" s="158" t="s">
        <v>129</v>
      </c>
      <c r="H31" s="3" t="s">
        <v>1186</v>
      </c>
      <c r="I31" s="111" t="s">
        <v>501</v>
      </c>
      <c r="J31" s="111" t="s">
        <v>1391</v>
      </c>
      <c r="K31" s="43" t="s">
        <v>1187</v>
      </c>
      <c r="L31" s="5" t="s">
        <v>1188</v>
      </c>
      <c r="M31" s="169">
        <v>4166667</v>
      </c>
      <c r="N31" s="169">
        <v>4166667</v>
      </c>
      <c r="O31" s="161">
        <v>44958</v>
      </c>
      <c r="P31" s="38" t="s">
        <v>1189</v>
      </c>
      <c r="Q31" s="41" t="str">
        <f ca="1">IF(Tabla1[[#This Row],[FECHA INICIO CONVOCATORIA]]&gt;TODAY(),"PRÓXIMAMENTE", IF(AND($Z$1&lt;Tabla1[[#This Row],[FECHA FIN DE PLAZO]]+1,$Z$1&gt;Tabla1[[#This Row],[FECHA INICIO CONVOCATORIA]]),"ABIERTA","CERRADA"))</f>
        <v>PRÓXIMAMENTE</v>
      </c>
      <c r="R31" s="2" t="s">
        <v>1234</v>
      </c>
      <c r="S31" s="2" t="s">
        <v>780</v>
      </c>
      <c r="T31" s="2" t="s">
        <v>815</v>
      </c>
      <c r="U31" s="45" t="s">
        <v>44</v>
      </c>
      <c r="V31" s="45" t="s">
        <v>133</v>
      </c>
      <c r="W31" s="38" t="s">
        <v>1274</v>
      </c>
      <c r="X31" s="38">
        <v>44645</v>
      </c>
      <c r="Y31" s="87" t="s">
        <v>1184</v>
      </c>
      <c r="Z31" s="2"/>
      <c r="AA31" s="2"/>
      <c r="AC31" s="42"/>
    </row>
    <row r="32" spans="1:29" ht="75">
      <c r="A32" s="45"/>
      <c r="B32" s="45" t="s">
        <v>746</v>
      </c>
      <c r="C32" s="2" t="s">
        <v>51</v>
      </c>
      <c r="D32" s="3" t="s">
        <v>13</v>
      </c>
      <c r="E32" s="44" t="s">
        <v>631</v>
      </c>
      <c r="F32" s="5"/>
      <c r="G32" s="147" t="s">
        <v>129</v>
      </c>
      <c r="H32" s="4" t="s">
        <v>642</v>
      </c>
      <c r="I32" s="111" t="s">
        <v>633</v>
      </c>
      <c r="J32" s="111" t="s">
        <v>1392</v>
      </c>
      <c r="K32" s="43" t="s">
        <v>634</v>
      </c>
      <c r="L32" s="5" t="s">
        <v>635</v>
      </c>
      <c r="M32" s="149">
        <v>144072170.72</v>
      </c>
      <c r="N32" s="149">
        <v>144072170.72</v>
      </c>
      <c r="O32" s="150">
        <v>44859</v>
      </c>
      <c r="P32" s="38">
        <v>44873</v>
      </c>
      <c r="Q32" s="41" t="str">
        <f ca="1">IF(Tabla1[[#This Row],[FECHA INICIO CONVOCATORIA]]&gt;TODAY(),"PRÓXIMAMENTE", IF(AND($Z$1&lt;Tabla1[[#This Row],[FECHA FIN DE PLAZO]]+1,$Z$1&gt;Tabla1[[#This Row],[FECHA INICIO CONVOCATORIA]]),"ABIERTA","CERRADA"))</f>
        <v>PRÓXIMAMENTE</v>
      </c>
      <c r="R32" s="2" t="s">
        <v>1228</v>
      </c>
      <c r="S32" s="2" t="s">
        <v>806</v>
      </c>
      <c r="T32" s="2" t="s">
        <v>827</v>
      </c>
      <c r="U32" s="45" t="s">
        <v>42</v>
      </c>
      <c r="V32" s="166" t="s">
        <v>133</v>
      </c>
      <c r="W32" s="38" t="s">
        <v>1274</v>
      </c>
      <c r="X32" s="38">
        <v>44601</v>
      </c>
      <c r="Y32" s="87" t="s">
        <v>632</v>
      </c>
      <c r="Z32" s="2"/>
      <c r="AA32" s="2"/>
      <c r="AC32" s="42"/>
    </row>
    <row r="33" spans="1:27" ht="360">
      <c r="A33" s="45" t="s">
        <v>509</v>
      </c>
      <c r="B33" s="45" t="s">
        <v>756</v>
      </c>
      <c r="C33" s="2" t="s">
        <v>57</v>
      </c>
      <c r="D33" s="3" t="s">
        <v>27</v>
      </c>
      <c r="E33" s="44" t="s">
        <v>510</v>
      </c>
      <c r="F33" s="5"/>
      <c r="G33" s="91" t="s">
        <v>129</v>
      </c>
      <c r="H33" s="3" t="s">
        <v>1299</v>
      </c>
      <c r="I33" s="111" t="s">
        <v>477</v>
      </c>
      <c r="J33" s="111" t="s">
        <v>1392</v>
      </c>
      <c r="K33" s="43" t="s">
        <v>511</v>
      </c>
      <c r="L33" s="5" t="s">
        <v>514</v>
      </c>
      <c r="M33" s="121" t="s">
        <v>584</v>
      </c>
      <c r="N33" s="121" t="s">
        <v>584</v>
      </c>
      <c r="O33" s="117">
        <v>45017</v>
      </c>
      <c r="P33" s="38">
        <v>45139</v>
      </c>
      <c r="Q33" s="41" t="str">
        <f ca="1">IF(Tabla1[[#This Row],[FECHA INICIO CONVOCATORIA]]&gt;TODAY(),"PRÓXIMAMENTE", IF(AND($Z$1&lt;Tabla1[[#This Row],[FECHA FIN DE PLAZO]]+1,$Z$1&gt;Tabla1[[#This Row],[FECHA INICIO CONVOCATORIA]]),"ABIERTA","CERRADA"))</f>
        <v>PRÓXIMAMENTE</v>
      </c>
      <c r="R33" s="2" t="s">
        <v>1234</v>
      </c>
      <c r="S33" s="2" t="s">
        <v>770</v>
      </c>
      <c r="T33" s="2" t="s">
        <v>841</v>
      </c>
      <c r="U33" s="45" t="s">
        <v>44</v>
      </c>
      <c r="V33" s="45" t="s">
        <v>133</v>
      </c>
      <c r="W33" s="38" t="s">
        <v>1274</v>
      </c>
      <c r="X33" s="38">
        <v>44552</v>
      </c>
      <c r="Y33" s="87" t="s">
        <v>515</v>
      </c>
      <c r="Z33" s="2"/>
      <c r="AA33" s="2"/>
    </row>
    <row r="34" spans="1:27" ht="90">
      <c r="A34" s="45" t="s">
        <v>499</v>
      </c>
      <c r="B34" s="45" t="s">
        <v>721</v>
      </c>
      <c r="C34" s="2" t="s">
        <v>57</v>
      </c>
      <c r="D34" s="3" t="s">
        <v>27</v>
      </c>
      <c r="E34" s="44" t="s">
        <v>524</v>
      </c>
      <c r="F34" s="5"/>
      <c r="G34" s="91" t="s">
        <v>129</v>
      </c>
      <c r="H34" s="3" t="s">
        <v>1295</v>
      </c>
      <c r="I34" s="111" t="s">
        <v>501</v>
      </c>
      <c r="J34" s="111" t="s">
        <v>1391</v>
      </c>
      <c r="K34" s="43" t="s">
        <v>500</v>
      </c>
      <c r="L34" s="5" t="s">
        <v>502</v>
      </c>
      <c r="M34" s="123" t="s">
        <v>503</v>
      </c>
      <c r="N34" s="123" t="s">
        <v>503</v>
      </c>
      <c r="O34" s="117">
        <v>44958</v>
      </c>
      <c r="P34" s="38">
        <v>44971</v>
      </c>
      <c r="Q34" s="41" t="str">
        <f ca="1">IF(Tabla1[[#This Row],[FECHA INICIO CONVOCATORIA]]&gt;TODAY(),"PRÓXIMAMENTE", IF(AND($Z$1&lt;Tabla1[[#This Row],[FECHA FIN DE PLAZO]]+1,$Z$1&gt;Tabla1[[#This Row],[FECHA INICIO CONVOCATORIA]]),"ABIERTA","CERRADA"))</f>
        <v>PRÓXIMAMENTE</v>
      </c>
      <c r="R34" s="2" t="s">
        <v>1234</v>
      </c>
      <c r="S34" s="2" t="s">
        <v>780</v>
      </c>
      <c r="T34" s="2" t="s">
        <v>815</v>
      </c>
      <c r="U34" s="45" t="s">
        <v>44</v>
      </c>
      <c r="V34" s="72" t="s">
        <v>133</v>
      </c>
      <c r="W34" s="38" t="s">
        <v>1274</v>
      </c>
      <c r="X34" s="38">
        <v>44550</v>
      </c>
      <c r="Y34" s="87" t="s">
        <v>504</v>
      </c>
      <c r="Z34" s="2"/>
      <c r="AA34" s="2"/>
    </row>
    <row r="35" spans="1:27" ht="105">
      <c r="A35" s="45" t="s">
        <v>492</v>
      </c>
      <c r="B35" s="45" t="s">
        <v>756</v>
      </c>
      <c r="C35" s="2" t="s">
        <v>57</v>
      </c>
      <c r="D35" s="3" t="s">
        <v>27</v>
      </c>
      <c r="E35" s="44" t="s">
        <v>525</v>
      </c>
      <c r="F35" s="5"/>
      <c r="G35" s="91" t="s">
        <v>129</v>
      </c>
      <c r="H35" s="3" t="s">
        <v>1296</v>
      </c>
      <c r="I35" s="111" t="s">
        <v>1393</v>
      </c>
      <c r="J35" s="111" t="s">
        <v>1392</v>
      </c>
      <c r="K35" s="43" t="s">
        <v>493</v>
      </c>
      <c r="L35" s="5" t="s">
        <v>494</v>
      </c>
      <c r="M35" s="121" t="s">
        <v>585</v>
      </c>
      <c r="N35" s="121" t="s">
        <v>585</v>
      </c>
      <c r="O35" s="117">
        <v>45017</v>
      </c>
      <c r="P35" s="38">
        <v>45139</v>
      </c>
      <c r="Q35" s="41" t="str">
        <f ca="1">IF(Tabla1[[#This Row],[FECHA INICIO CONVOCATORIA]]&gt;TODAY(),"PRÓXIMAMENTE", IF(AND($Z$1&lt;Tabla1[[#This Row],[FECHA FIN DE PLAZO]]+1,$Z$1&gt;Tabla1[[#This Row],[FECHA INICIO CONVOCATORIA]]),"ABIERTA","CERRADA"))</f>
        <v>PRÓXIMAMENTE</v>
      </c>
      <c r="R35" s="2" t="s">
        <v>1234</v>
      </c>
      <c r="S35" s="2" t="s">
        <v>770</v>
      </c>
      <c r="T35" s="2" t="s">
        <v>830</v>
      </c>
      <c r="U35" s="45" t="s">
        <v>44</v>
      </c>
      <c r="V35" s="45" t="s">
        <v>133</v>
      </c>
      <c r="W35" s="38" t="s">
        <v>1274</v>
      </c>
      <c r="X35" s="38">
        <v>44546</v>
      </c>
      <c r="Y35" s="87" t="s">
        <v>495</v>
      </c>
      <c r="Z35" s="2"/>
      <c r="AA35" s="2"/>
    </row>
    <row r="36" spans="1:27" ht="105">
      <c r="A36" s="45" t="s">
        <v>549</v>
      </c>
      <c r="B36" s="45" t="s">
        <v>757</v>
      </c>
      <c r="C36" s="2" t="s">
        <v>163</v>
      </c>
      <c r="D36" s="3" t="s">
        <v>24</v>
      </c>
      <c r="E36" s="58" t="s">
        <v>551</v>
      </c>
      <c r="F36" s="5" t="s">
        <v>1360</v>
      </c>
      <c r="G36" s="41" t="s">
        <v>129</v>
      </c>
      <c r="H36" s="3" t="s">
        <v>1301</v>
      </c>
      <c r="I36" s="111" t="s">
        <v>558</v>
      </c>
      <c r="J36" s="111" t="s">
        <v>1391</v>
      </c>
      <c r="K36" s="176" t="s">
        <v>557</v>
      </c>
      <c r="L36" s="47" t="s">
        <v>551</v>
      </c>
      <c r="M36" s="192">
        <v>91000000</v>
      </c>
      <c r="N36" s="192">
        <v>91000000</v>
      </c>
      <c r="O36" s="198" t="s">
        <v>345</v>
      </c>
      <c r="P36" s="6" t="s">
        <v>345</v>
      </c>
      <c r="Q36" s="41" t="s">
        <v>346</v>
      </c>
      <c r="R36" s="2" t="s">
        <v>1221</v>
      </c>
      <c r="S36" s="2" t="s">
        <v>771</v>
      </c>
      <c r="T36" s="2" t="s">
        <v>832</v>
      </c>
      <c r="U36" s="45" t="s">
        <v>39</v>
      </c>
      <c r="V36" s="72" t="s">
        <v>133</v>
      </c>
      <c r="W36" s="38" t="s">
        <v>1274</v>
      </c>
      <c r="X36" s="38">
        <v>44700</v>
      </c>
      <c r="Y36" s="87" t="s">
        <v>555</v>
      </c>
      <c r="Z36" s="2"/>
      <c r="AA36" s="2"/>
    </row>
    <row r="37" spans="1:27" ht="135">
      <c r="A37" s="45" t="s">
        <v>343</v>
      </c>
      <c r="B37" s="45" t="s">
        <v>750</v>
      </c>
      <c r="C37" s="2" t="s">
        <v>48</v>
      </c>
      <c r="D37" s="3" t="s">
        <v>10</v>
      </c>
      <c r="E37" s="44" t="s">
        <v>344</v>
      </c>
      <c r="F37" s="5"/>
      <c r="G37" s="90" t="s">
        <v>129</v>
      </c>
      <c r="H37" s="3" t="s">
        <v>1300</v>
      </c>
      <c r="I37" s="111" t="s">
        <v>449</v>
      </c>
      <c r="J37" s="111" t="s">
        <v>1392</v>
      </c>
      <c r="K37" s="43" t="s">
        <v>350</v>
      </c>
      <c r="L37" s="5" t="s">
        <v>344</v>
      </c>
      <c r="M37" s="122">
        <v>100000</v>
      </c>
      <c r="N37" s="122">
        <v>100000</v>
      </c>
      <c r="O37" s="83" t="s">
        <v>345</v>
      </c>
      <c r="P37" s="6" t="s">
        <v>345</v>
      </c>
      <c r="Q37" s="41" t="s">
        <v>346</v>
      </c>
      <c r="R37" s="2" t="s">
        <v>1214</v>
      </c>
      <c r="S37" s="2" t="s">
        <v>810</v>
      </c>
      <c r="T37" s="80" t="s">
        <v>817</v>
      </c>
      <c r="U37" s="45" t="s">
        <v>37</v>
      </c>
      <c r="V37" s="45" t="s">
        <v>133</v>
      </c>
      <c r="W37" s="38" t="s">
        <v>1274</v>
      </c>
      <c r="X37" s="46">
        <v>44475</v>
      </c>
      <c r="Y37" s="87" t="s">
        <v>387</v>
      </c>
      <c r="Z37" s="2"/>
      <c r="AA37" s="2"/>
    </row>
    <row r="38" spans="1:27" ht="90">
      <c r="A38" s="45"/>
      <c r="B38" s="157" t="s">
        <v>717</v>
      </c>
      <c r="C38" s="2" t="s">
        <v>56</v>
      </c>
      <c r="D38" s="3" t="s">
        <v>18</v>
      </c>
      <c r="E38" s="44" t="s">
        <v>1467</v>
      </c>
      <c r="F38" s="5"/>
      <c r="G38" s="158" t="s">
        <v>129</v>
      </c>
      <c r="H38" s="3" t="s">
        <v>1468</v>
      </c>
      <c r="I38" s="111" t="s">
        <v>1469</v>
      </c>
      <c r="J38" s="111" t="s">
        <v>1391</v>
      </c>
      <c r="K38" s="43" t="s">
        <v>1470</v>
      </c>
      <c r="L38" s="5" t="s">
        <v>1255</v>
      </c>
      <c r="M38" s="173">
        <v>2850000</v>
      </c>
      <c r="N38" s="173">
        <v>2850000</v>
      </c>
      <c r="O38" s="67">
        <v>44740</v>
      </c>
      <c r="P38" s="38">
        <v>44717</v>
      </c>
      <c r="Q38" s="41" t="str">
        <f ca="1">IF(Tabla1[[#This Row],[FECHA INICIO CONVOCATORIA]]&gt;TODAY(),"PRÓXIMAMENTE", IF(AND($Z$1&lt;Tabla1[[#This Row],[FECHA FIN DE PLAZO]]+1,$Z$1&gt;Tabla1[[#This Row],[FECHA INICIO CONVOCATORIA]]),"ABIERTA","CERRADA"))</f>
        <v>CERRADA</v>
      </c>
      <c r="R38" s="2" t="s">
        <v>1231</v>
      </c>
      <c r="S38" s="2" t="s">
        <v>769</v>
      </c>
      <c r="T38" s="2" t="s">
        <v>844</v>
      </c>
      <c r="U38" s="45" t="s">
        <v>43</v>
      </c>
      <c r="V38" s="45" t="s">
        <v>133</v>
      </c>
      <c r="W38" s="38" t="s">
        <v>1274</v>
      </c>
      <c r="X38" s="38">
        <v>44739</v>
      </c>
      <c r="Y38" s="87" t="s">
        <v>1471</v>
      </c>
      <c r="Z38" s="2"/>
      <c r="AA38" s="2"/>
    </row>
    <row r="39" spans="1:27" ht="135">
      <c r="A39" s="45" t="s">
        <v>542</v>
      </c>
      <c r="B39" s="45" t="s">
        <v>730</v>
      </c>
      <c r="C39" s="2" t="s">
        <v>57</v>
      </c>
      <c r="D39" s="3" t="s">
        <v>27</v>
      </c>
      <c r="E39" s="44" t="s">
        <v>541</v>
      </c>
      <c r="F39" s="5" t="s">
        <v>1427</v>
      </c>
      <c r="G39" s="91" t="s">
        <v>129</v>
      </c>
      <c r="H39" s="3" t="s">
        <v>543</v>
      </c>
      <c r="I39" s="111" t="s">
        <v>546</v>
      </c>
      <c r="J39" s="111" t="s">
        <v>1392</v>
      </c>
      <c r="K39" s="43" t="s">
        <v>544</v>
      </c>
      <c r="L39" s="47" t="s">
        <v>545</v>
      </c>
      <c r="M39" s="119" t="s">
        <v>582</v>
      </c>
      <c r="N39" s="119" t="s">
        <v>582</v>
      </c>
      <c r="O39" s="117">
        <v>44559</v>
      </c>
      <c r="P39" s="38">
        <v>44602</v>
      </c>
      <c r="Q39" s="41" t="str">
        <f ca="1">IF(Tabla1[[#This Row],[FECHA INICIO CONVOCATORIA]]&gt;TODAY(),"PRÓXIMAMENTE", IF(AND($Z$1&lt;Tabla1[[#This Row],[FECHA FIN DE PLAZO]]+1,$Z$1&gt;Tabla1[[#This Row],[FECHA INICIO CONVOCATORIA]]),"ABIERTA","CERRADA"))</f>
        <v>CERRADA</v>
      </c>
      <c r="R39" s="2" t="s">
        <v>1234</v>
      </c>
      <c r="S39" s="2" t="s">
        <v>789</v>
      </c>
      <c r="T39" s="2" t="s">
        <v>829</v>
      </c>
      <c r="U39" s="45" t="s">
        <v>44</v>
      </c>
      <c r="V39" s="45" t="s">
        <v>133</v>
      </c>
      <c r="W39" s="38" t="s">
        <v>1274</v>
      </c>
      <c r="X39" s="38">
        <v>44739</v>
      </c>
      <c r="Y39" s="87" t="s">
        <v>548</v>
      </c>
      <c r="Z39" s="2"/>
      <c r="AA39" s="2"/>
    </row>
    <row r="40" spans="1:27" ht="135">
      <c r="A40" s="45" t="s">
        <v>292</v>
      </c>
      <c r="B40" s="45" t="s">
        <v>737</v>
      </c>
      <c r="C40" s="2" t="s">
        <v>52</v>
      </c>
      <c r="D40" s="3" t="s">
        <v>21</v>
      </c>
      <c r="E40" s="44" t="s">
        <v>442</v>
      </c>
      <c r="F40" s="5" t="s">
        <v>1459</v>
      </c>
      <c r="G40" s="68" t="s">
        <v>129</v>
      </c>
      <c r="H40" s="3" t="s">
        <v>1294</v>
      </c>
      <c r="I40" s="111" t="s">
        <v>456</v>
      </c>
      <c r="J40" s="111" t="s">
        <v>1391</v>
      </c>
      <c r="K40" s="4" t="s">
        <v>298</v>
      </c>
      <c r="L40" s="5" t="s">
        <v>293</v>
      </c>
      <c r="M40" s="128">
        <v>32173333</v>
      </c>
      <c r="N40" s="128">
        <v>32173333</v>
      </c>
      <c r="O40" s="78">
        <v>44453</v>
      </c>
      <c r="P40" s="38">
        <v>44473</v>
      </c>
      <c r="Q40" s="41" t="str">
        <f ca="1">IF(Tabla1[[#This Row],[FECHA INICIO CONVOCATORIA]]&gt;TODAY(),"PRÓXIMAMENTE", IF(AND($Z$1&lt;Tabla1[[#This Row],[FECHA FIN DE PLAZO]]+1,$Z$1&gt;Tabla1[[#This Row],[FECHA INICIO CONVOCATORIA]]),"ABIERTA","CERRADA"))</f>
        <v>CERRADA</v>
      </c>
      <c r="R40" s="2" t="s">
        <v>1225</v>
      </c>
      <c r="S40" s="2" t="s">
        <v>797</v>
      </c>
      <c r="T40" s="2" t="s">
        <v>1110</v>
      </c>
      <c r="U40" s="45" t="s">
        <v>41</v>
      </c>
      <c r="V40" s="45" t="s">
        <v>133</v>
      </c>
      <c r="W40" s="38" t="s">
        <v>1274</v>
      </c>
      <c r="X40" s="46">
        <v>44734</v>
      </c>
      <c r="Y40" s="84" t="s">
        <v>410</v>
      </c>
      <c r="Z40" s="2"/>
      <c r="AA40" s="2"/>
    </row>
    <row r="41" spans="1:27" ht="105">
      <c r="A41" s="45" t="s">
        <v>290</v>
      </c>
      <c r="B41" s="45" t="s">
        <v>741</v>
      </c>
      <c r="C41" s="2" t="s">
        <v>52</v>
      </c>
      <c r="D41" s="3" t="s">
        <v>21</v>
      </c>
      <c r="E41" s="44" t="s">
        <v>297</v>
      </c>
      <c r="F41" s="5" t="s">
        <v>1457</v>
      </c>
      <c r="G41" s="68" t="s">
        <v>129</v>
      </c>
      <c r="H41" s="3" t="s">
        <v>296</v>
      </c>
      <c r="I41" s="111" t="s">
        <v>462</v>
      </c>
      <c r="J41" s="111" t="s">
        <v>1391</v>
      </c>
      <c r="K41" s="4" t="s">
        <v>295</v>
      </c>
      <c r="L41" s="5" t="s">
        <v>291</v>
      </c>
      <c r="M41" s="128">
        <v>66446861.520000003</v>
      </c>
      <c r="N41" s="128">
        <v>66446861.520000003</v>
      </c>
      <c r="O41" s="78">
        <v>44453</v>
      </c>
      <c r="P41" s="38">
        <v>44469</v>
      </c>
      <c r="Q41" s="41" t="str">
        <f ca="1">IF(Tabla1[[#This Row],[FECHA INICIO CONVOCATORIA]]&gt;TODAY(),"PRÓXIMAMENTE", IF(AND($Z$1&lt;Tabla1[[#This Row],[FECHA FIN DE PLAZO]]+1,$Z$1&gt;Tabla1[[#This Row],[FECHA INICIO CONVOCATORIA]]),"ABIERTA","CERRADA"))</f>
        <v>CERRADA</v>
      </c>
      <c r="R41" s="2" t="s">
        <v>1224</v>
      </c>
      <c r="S41" s="2" t="s">
        <v>801</v>
      </c>
      <c r="T41" s="2" t="s">
        <v>324</v>
      </c>
      <c r="U41" s="45" t="s">
        <v>41</v>
      </c>
      <c r="V41" s="45" t="s">
        <v>133</v>
      </c>
      <c r="W41" s="38" t="s">
        <v>1274</v>
      </c>
      <c r="X41" s="46">
        <v>44734</v>
      </c>
      <c r="Y41" s="84" t="s">
        <v>409</v>
      </c>
      <c r="Z41" s="2"/>
      <c r="AA41" s="2"/>
    </row>
    <row r="42" spans="1:27" ht="180" customHeight="1">
      <c r="A42" s="45" t="s">
        <v>285</v>
      </c>
      <c r="B42" s="45" t="s">
        <v>741</v>
      </c>
      <c r="C42" s="2" t="s">
        <v>52</v>
      </c>
      <c r="D42" s="3" t="s">
        <v>21</v>
      </c>
      <c r="E42" s="44" t="s">
        <v>289</v>
      </c>
      <c r="F42" s="5" t="s">
        <v>1458</v>
      </c>
      <c r="G42" s="68" t="s">
        <v>129</v>
      </c>
      <c r="H42" s="3" t="s">
        <v>287</v>
      </c>
      <c r="I42" s="111" t="s">
        <v>461</v>
      </c>
      <c r="J42" s="111" t="s">
        <v>1391</v>
      </c>
      <c r="K42" s="56" t="s">
        <v>288</v>
      </c>
      <c r="L42" s="5" t="s">
        <v>286</v>
      </c>
      <c r="M42" s="125">
        <v>4823000</v>
      </c>
      <c r="N42" s="125">
        <v>4823000</v>
      </c>
      <c r="O42" s="78">
        <v>44453</v>
      </c>
      <c r="P42" s="38">
        <v>44475</v>
      </c>
      <c r="Q42" s="41" t="str">
        <f ca="1">IF(Tabla1[[#This Row],[FECHA INICIO CONVOCATORIA]]&gt;TODAY(),"PRÓXIMAMENTE", IF(AND($Z$1&lt;Tabla1[[#This Row],[FECHA FIN DE PLAZO]]+1,$Z$1&gt;Tabla1[[#This Row],[FECHA INICIO CONVOCATORIA]]),"ABIERTA","CERRADA"))</f>
        <v>CERRADA</v>
      </c>
      <c r="R42" s="2" t="s">
        <v>1224</v>
      </c>
      <c r="S42" s="2" t="s">
        <v>801</v>
      </c>
      <c r="T42" s="2" t="s">
        <v>324</v>
      </c>
      <c r="U42" s="45" t="s">
        <v>41</v>
      </c>
      <c r="V42" s="45" t="s">
        <v>133</v>
      </c>
      <c r="W42" s="38" t="s">
        <v>1274</v>
      </c>
      <c r="X42" s="46">
        <v>44734</v>
      </c>
      <c r="Y42" s="84" t="s">
        <v>408</v>
      </c>
      <c r="Z42" s="2"/>
      <c r="AA42" s="2"/>
    </row>
    <row r="43" spans="1:27" ht="156.75" customHeight="1">
      <c r="A43" s="50"/>
      <c r="B43" s="2" t="s">
        <v>1316</v>
      </c>
      <c r="C43" s="2" t="s">
        <v>61</v>
      </c>
      <c r="D43" s="2" t="s">
        <v>28</v>
      </c>
      <c r="E43" s="44" t="s">
        <v>1320</v>
      </c>
      <c r="F43" s="5" t="s">
        <v>1417</v>
      </c>
      <c r="G43" s="2" t="s">
        <v>129</v>
      </c>
      <c r="H43" s="3" t="s">
        <v>1321</v>
      </c>
      <c r="I43" s="4" t="s">
        <v>1323</v>
      </c>
      <c r="J43" s="4" t="s">
        <v>1392</v>
      </c>
      <c r="K43" s="43" t="s">
        <v>1325</v>
      </c>
      <c r="L43" s="5" t="s">
        <v>1320</v>
      </c>
      <c r="M43" s="170">
        <v>460000000</v>
      </c>
      <c r="N43" s="170">
        <v>460000000</v>
      </c>
      <c r="O43" s="46">
        <v>44683</v>
      </c>
      <c r="P43" s="38">
        <v>44736</v>
      </c>
      <c r="Q43" s="2" t="str">
        <f ca="1">IF(Tabla1[[#This Row],[FECHA INICIO CONVOCATORIA]]&gt;TODAY(),"PRÓXIMAMENTE", IF(AND($Z$1&lt;Tabla1[[#This Row],[FECHA FIN DE PLAZO]]+1,$Z$1&gt;Tabla1[[#This Row],[FECHA INICIO CONVOCATORIA]]),"ABIERTA","CERRADA"))</f>
        <v>CERRADA</v>
      </c>
      <c r="R43" s="2" t="s">
        <v>1217</v>
      </c>
      <c r="S43" s="2" t="s">
        <v>893</v>
      </c>
      <c r="U43" s="2" t="s">
        <v>38</v>
      </c>
      <c r="V43" s="72" t="s">
        <v>133</v>
      </c>
      <c r="W43" s="38" t="s">
        <v>1274</v>
      </c>
      <c r="X43" s="46">
        <v>44720</v>
      </c>
      <c r="Y43" s="89" t="s">
        <v>1318</v>
      </c>
      <c r="Z43" s="2"/>
      <c r="AA43" s="2"/>
    </row>
    <row r="44" spans="1:27" ht="120">
      <c r="A44" s="50"/>
      <c r="B44" s="157" t="s">
        <v>1395</v>
      </c>
      <c r="C44" s="45" t="s">
        <v>67</v>
      </c>
      <c r="D44" s="43" t="s">
        <v>11</v>
      </c>
      <c r="E44" s="44" t="s">
        <v>1396</v>
      </c>
      <c r="F44" s="44"/>
      <c r="G44" s="183" t="s">
        <v>129</v>
      </c>
      <c r="H44" s="43" t="s">
        <v>1397</v>
      </c>
      <c r="I44" s="114" t="s">
        <v>1398</v>
      </c>
      <c r="J44" s="153"/>
      <c r="K44" s="43" t="s">
        <v>1399</v>
      </c>
      <c r="L44" s="44" t="s">
        <v>1396</v>
      </c>
      <c r="M44" s="184">
        <v>150000</v>
      </c>
      <c r="N44" s="184">
        <v>150000</v>
      </c>
      <c r="O44" s="185">
        <v>44719</v>
      </c>
      <c r="P44" s="46">
        <v>44739</v>
      </c>
      <c r="Q44" s="41" t="str">
        <f ca="1">IF(Tabla1[[#This Row],[FECHA INICIO CONVOCATORIA]]&gt;TODAY(),"PRÓXIMAMENTE", IF(AND($Z$1&lt;Tabla1[[#This Row],[FECHA FIN DE PLAZO]]+1,$Z$1&gt;Tabla1[[#This Row],[FECHA INICIO CONVOCATORIA]]),"ABIERTA","CERRADA"))</f>
        <v>CERRADA</v>
      </c>
      <c r="R44" s="45" t="s">
        <v>1400</v>
      </c>
      <c r="S44" s="45" t="s">
        <v>907</v>
      </c>
      <c r="T44" s="45"/>
      <c r="U44" s="45" t="s">
        <v>41</v>
      </c>
      <c r="V44" s="72" t="s">
        <v>133</v>
      </c>
      <c r="W44" s="38" t="s">
        <v>1274</v>
      </c>
      <c r="X44" s="46">
        <v>44718</v>
      </c>
      <c r="Y44" s="84" t="s">
        <v>1401</v>
      </c>
      <c r="Z44" s="2"/>
      <c r="AA44" s="2"/>
    </row>
    <row r="45" spans="1:27" ht="45">
      <c r="A45" s="50" t="s">
        <v>358</v>
      </c>
      <c r="B45" s="45" t="s">
        <v>728</v>
      </c>
      <c r="C45" s="2" t="s">
        <v>60</v>
      </c>
      <c r="D45" s="3" t="s">
        <v>21</v>
      </c>
      <c r="E45" s="58" t="s">
        <v>367</v>
      </c>
      <c r="F45" s="5" t="s">
        <v>1383</v>
      </c>
      <c r="G45" s="41" t="s">
        <v>129</v>
      </c>
      <c r="H45" s="3" t="s">
        <v>359</v>
      </c>
      <c r="I45" s="110" t="s">
        <v>451</v>
      </c>
      <c r="J45" s="110" t="s">
        <v>1392</v>
      </c>
      <c r="K45" s="43" t="s">
        <v>361</v>
      </c>
      <c r="L45" s="47" t="s">
        <v>362</v>
      </c>
      <c r="M45" s="119">
        <v>20000000</v>
      </c>
      <c r="N45" s="119">
        <v>20000000</v>
      </c>
      <c r="O45" s="67">
        <v>44490</v>
      </c>
      <c r="P45" s="67">
        <v>44518</v>
      </c>
      <c r="Q45" s="41" t="str">
        <f ca="1">IF(Tabla1[[#This Row],[FECHA INICIO CONVOCATORIA]]&gt;TODAY(),"PRÓXIMAMENTE", IF(AND($Z$1&lt;Tabla1[[#This Row],[FECHA FIN DE PLAZO]]+1,$Z$1&gt;Tabla1[[#This Row],[FECHA INICIO CONVOCATORIA]]),"ABIERTA","CERRADA"))</f>
        <v>CERRADA</v>
      </c>
      <c r="R45" s="2" t="s">
        <v>1224</v>
      </c>
      <c r="S45" s="2" t="s">
        <v>787</v>
      </c>
      <c r="T45" s="2" t="s">
        <v>849</v>
      </c>
      <c r="U45" s="45" t="s">
        <v>41</v>
      </c>
      <c r="V45" s="45" t="s">
        <v>133</v>
      </c>
      <c r="W45" s="38" t="s">
        <v>1274</v>
      </c>
      <c r="X45" s="46">
        <v>44708</v>
      </c>
      <c r="Y45" s="87" t="s">
        <v>415</v>
      </c>
      <c r="Z45" s="2"/>
      <c r="AA45" s="2"/>
    </row>
    <row r="46" spans="1:27" ht="105">
      <c r="A46" s="45"/>
      <c r="B46" s="157" t="s">
        <v>1336</v>
      </c>
      <c r="C46" s="45" t="s">
        <v>56</v>
      </c>
      <c r="D46" s="43" t="s">
        <v>18</v>
      </c>
      <c r="E46" s="44" t="s">
        <v>1376</v>
      </c>
      <c r="F46" s="44"/>
      <c r="G46" s="179" t="s">
        <v>129</v>
      </c>
      <c r="H46" s="43" t="s">
        <v>1377</v>
      </c>
      <c r="I46" s="114" t="s">
        <v>1378</v>
      </c>
      <c r="J46" s="114" t="s">
        <v>1392</v>
      </c>
      <c r="K46" s="43" t="s">
        <v>1379</v>
      </c>
      <c r="L46" s="44" t="s">
        <v>1380</v>
      </c>
      <c r="M46" s="180">
        <v>483200</v>
      </c>
      <c r="N46" s="180">
        <v>483200</v>
      </c>
      <c r="O46" s="181">
        <v>44706</v>
      </c>
      <c r="P46" s="46">
        <v>44733</v>
      </c>
      <c r="Q46" s="41" t="str">
        <f ca="1">IF(Tabla1[[#This Row],[FECHA INICIO CONVOCATORIA]]&gt;TODAY(),"PRÓXIMAMENTE", IF(AND($Z$1&lt;Tabla1[[#This Row],[FECHA FIN DE PLAZO]]+1,$Z$1&gt;Tabla1[[#This Row],[FECHA INICIO CONVOCATORIA]]),"ABIERTA","CERRADA"))</f>
        <v>CERRADA</v>
      </c>
      <c r="R46" s="45" t="s">
        <v>1232</v>
      </c>
      <c r="S46" s="45" t="s">
        <v>875</v>
      </c>
      <c r="T46" s="80" t="s">
        <v>324</v>
      </c>
      <c r="U46" s="45" t="s">
        <v>43</v>
      </c>
      <c r="V46" s="72" t="s">
        <v>133</v>
      </c>
      <c r="W46" s="38" t="s">
        <v>1274</v>
      </c>
      <c r="X46" s="46">
        <v>44705</v>
      </c>
      <c r="Y46" s="84" t="s">
        <v>1381</v>
      </c>
      <c r="Z46" s="2"/>
      <c r="AA46" s="2"/>
    </row>
    <row r="47" spans="1:27" ht="75">
      <c r="A47" s="45"/>
      <c r="B47" s="45" t="s">
        <v>753</v>
      </c>
      <c r="C47" s="2" t="s">
        <v>53</v>
      </c>
      <c r="D47" s="3" t="s">
        <v>15</v>
      </c>
      <c r="E47" s="5" t="s">
        <v>686</v>
      </c>
      <c r="F47" s="47" t="s">
        <v>1191</v>
      </c>
      <c r="G47" s="41" t="s">
        <v>129</v>
      </c>
      <c r="H47" s="3" t="s">
        <v>688</v>
      </c>
      <c r="I47" s="111" t="s">
        <v>690</v>
      </c>
      <c r="J47" s="111" t="s">
        <v>1392</v>
      </c>
      <c r="K47" s="43" t="s">
        <v>691</v>
      </c>
      <c r="L47" s="5" t="s">
        <v>686</v>
      </c>
      <c r="M47" s="119">
        <v>1710000</v>
      </c>
      <c r="N47" s="119">
        <v>1710000</v>
      </c>
      <c r="O47" s="67">
        <v>44704</v>
      </c>
      <c r="P47" s="38">
        <v>44729</v>
      </c>
      <c r="Q47" s="41" t="str">
        <f ca="1">IF(Tabla1[[#This Row],[FECHA INICIO CONVOCATORIA]]&gt;TODAY(),"PRÓXIMAMENTE", IF(AND($Z$1&lt;Tabla1[[#This Row],[FECHA FIN DE PLAZO]]+1,$Z$1&gt;Tabla1[[#This Row],[FECHA INICIO CONVOCATORIA]]),"ABIERTA","CERRADA"))</f>
        <v>CERRADA</v>
      </c>
      <c r="R47" s="2" t="s">
        <v>1235</v>
      </c>
      <c r="S47" s="2" t="s">
        <v>852</v>
      </c>
      <c r="T47" s="2" t="s">
        <v>825</v>
      </c>
      <c r="U47" s="45" t="s">
        <v>45</v>
      </c>
      <c r="V47" s="72" t="s">
        <v>133</v>
      </c>
      <c r="W47" s="38" t="s">
        <v>1274</v>
      </c>
      <c r="X47" s="38">
        <v>44701</v>
      </c>
      <c r="Y47" s="87" t="s">
        <v>692</v>
      </c>
      <c r="Z47" s="2"/>
      <c r="AA47" s="2"/>
    </row>
    <row r="48" spans="1:27" ht="60">
      <c r="A48" s="45"/>
      <c r="B48" s="157" t="s">
        <v>727</v>
      </c>
      <c r="C48" s="45" t="s">
        <v>51</v>
      </c>
      <c r="D48" s="43" t="s">
        <v>13</v>
      </c>
      <c r="E48" s="58" t="s">
        <v>1373</v>
      </c>
      <c r="F48" s="44"/>
      <c r="G48" s="2" t="s">
        <v>129</v>
      </c>
      <c r="H48" s="43" t="s">
        <v>1368</v>
      </c>
      <c r="I48" s="114" t="s">
        <v>1366</v>
      </c>
      <c r="J48" s="114" t="s">
        <v>1392</v>
      </c>
      <c r="K48" s="43" t="s">
        <v>1370</v>
      </c>
      <c r="L48" s="47" t="s">
        <v>1364</v>
      </c>
      <c r="M48" s="119">
        <v>37521008.990000002</v>
      </c>
      <c r="N48" s="119">
        <v>37521008.990000002</v>
      </c>
      <c r="O48" s="67">
        <v>44701</v>
      </c>
      <c r="P48" s="46">
        <v>44714</v>
      </c>
      <c r="Q48" s="41" t="str">
        <f ca="1">IF(Tabla1[[#This Row],[FECHA INICIO CONVOCATORIA]]&gt;TODAY(),"PRÓXIMAMENTE", IF(AND($Z$1&lt;Tabla1[[#This Row],[FECHA FIN DE PLAZO]]+1,$Z$1&gt;Tabla1[[#This Row],[FECHA INICIO CONVOCATORIA]]),"ABIERTA","CERRADA"))</f>
        <v>CERRADA</v>
      </c>
      <c r="R48" s="45" t="s">
        <v>1228</v>
      </c>
      <c r="S48" s="45" t="s">
        <v>786</v>
      </c>
      <c r="T48" s="80" t="s">
        <v>324</v>
      </c>
      <c r="U48" s="45" t="s">
        <v>42</v>
      </c>
      <c r="V48" s="72" t="s">
        <v>133</v>
      </c>
      <c r="W48" s="38" t="s">
        <v>1274</v>
      </c>
      <c r="X48" s="46">
        <v>44700</v>
      </c>
      <c r="Y48" s="84" t="s">
        <v>1362</v>
      </c>
      <c r="Z48" s="2"/>
      <c r="AA48" s="2"/>
    </row>
    <row r="49" spans="1:27" ht="90">
      <c r="A49" s="45"/>
      <c r="B49" s="157" t="s">
        <v>727</v>
      </c>
      <c r="C49" s="45" t="s">
        <v>51</v>
      </c>
      <c r="D49" s="43" t="s">
        <v>13</v>
      </c>
      <c r="E49" s="58" t="s">
        <v>1372</v>
      </c>
      <c r="F49" s="44"/>
      <c r="G49" s="2" t="s">
        <v>129</v>
      </c>
      <c r="H49" s="43" t="s">
        <v>1369</v>
      </c>
      <c r="I49" s="114" t="s">
        <v>1366</v>
      </c>
      <c r="J49" s="114" t="s">
        <v>1392</v>
      </c>
      <c r="K49" s="43" t="s">
        <v>1370</v>
      </c>
      <c r="L49" s="47" t="s">
        <v>1364</v>
      </c>
      <c r="M49" s="119">
        <v>37776770</v>
      </c>
      <c r="N49" s="119">
        <v>37776770</v>
      </c>
      <c r="O49" s="67">
        <v>44354</v>
      </c>
      <c r="P49" s="46">
        <v>44369</v>
      </c>
      <c r="Q49" s="41" t="str">
        <f ca="1">IF(Tabla1[[#This Row],[FECHA INICIO CONVOCATORIA]]&gt;TODAY(),"PRÓXIMAMENTE", IF(AND($Z$1&lt;Tabla1[[#This Row],[FECHA FIN DE PLAZO]]+1,$Z$1&gt;Tabla1[[#This Row],[FECHA INICIO CONVOCATORIA]]),"ABIERTA","CERRADA"))</f>
        <v>CERRADA</v>
      </c>
      <c r="R49" s="45" t="s">
        <v>1228</v>
      </c>
      <c r="S49" s="45" t="s">
        <v>786</v>
      </c>
      <c r="T49" s="80" t="s">
        <v>324</v>
      </c>
      <c r="U49" s="45" t="s">
        <v>42</v>
      </c>
      <c r="V49" s="72" t="s">
        <v>133</v>
      </c>
      <c r="W49" s="38" t="s">
        <v>1274</v>
      </c>
      <c r="X49" s="46">
        <v>44700</v>
      </c>
      <c r="Y49" s="84" t="s">
        <v>1361</v>
      </c>
      <c r="Z49" s="2"/>
      <c r="AA49" s="2"/>
    </row>
    <row r="50" spans="1:27" ht="120">
      <c r="A50" s="45"/>
      <c r="B50" s="45" t="s">
        <v>722</v>
      </c>
      <c r="C50" s="2" t="s">
        <v>70</v>
      </c>
      <c r="D50" s="3" t="s">
        <v>21</v>
      </c>
      <c r="E50" s="58" t="s">
        <v>1375</v>
      </c>
      <c r="F50" s="47" t="s">
        <v>1311</v>
      </c>
      <c r="G50" s="41" t="s">
        <v>129</v>
      </c>
      <c r="H50" s="3" t="s">
        <v>578</v>
      </c>
      <c r="I50" s="111" t="s">
        <v>477</v>
      </c>
      <c r="J50" s="111" t="s">
        <v>1392</v>
      </c>
      <c r="K50" s="43" t="s">
        <v>579</v>
      </c>
      <c r="L50" s="47" t="s">
        <v>581</v>
      </c>
      <c r="M50" s="121">
        <v>1000000</v>
      </c>
      <c r="N50" s="121">
        <v>1000000</v>
      </c>
      <c r="O50" s="95">
        <v>44686</v>
      </c>
      <c r="P50" s="66">
        <v>44717</v>
      </c>
      <c r="Q50" s="41" t="str">
        <f ca="1">IF(Tabla1[[#This Row],[FECHA INICIO CONVOCATORIA]]&gt;TODAY(),"PRÓXIMAMENTE", IF(AND($Z$1&lt;Tabla1[[#This Row],[FECHA FIN DE PLAZO]]+1,$Z$1&gt;Tabla1[[#This Row],[FECHA INICIO CONVOCATORIA]]),"ABIERTA","CERRADA"))</f>
        <v>CERRADA</v>
      </c>
      <c r="R50" s="2" t="s">
        <v>1225</v>
      </c>
      <c r="S50" s="2" t="s">
        <v>781</v>
      </c>
      <c r="T50" s="2" t="s">
        <v>831</v>
      </c>
      <c r="U50" s="45" t="s">
        <v>41</v>
      </c>
      <c r="V50" s="72" t="s">
        <v>133</v>
      </c>
      <c r="W50" s="38" t="s">
        <v>1274</v>
      </c>
      <c r="X50" s="38">
        <v>44700</v>
      </c>
      <c r="Y50" s="87" t="s">
        <v>580</v>
      </c>
      <c r="Z50" s="2"/>
      <c r="AA50" s="2"/>
    </row>
    <row r="51" spans="1:27" ht="240">
      <c r="A51" s="45" t="s">
        <v>496</v>
      </c>
      <c r="B51" s="45" t="s">
        <v>756</v>
      </c>
      <c r="C51" s="2" t="s">
        <v>57</v>
      </c>
      <c r="D51" s="3" t="s">
        <v>27</v>
      </c>
      <c r="E51" s="44" t="s">
        <v>526</v>
      </c>
      <c r="F51" s="5" t="s">
        <v>1358</v>
      </c>
      <c r="G51" s="91" t="s">
        <v>129</v>
      </c>
      <c r="H51" s="3" t="s">
        <v>1297</v>
      </c>
      <c r="I51" s="111" t="s">
        <v>1393</v>
      </c>
      <c r="J51" s="111" t="s">
        <v>1392</v>
      </c>
      <c r="K51" s="43" t="s">
        <v>1359</v>
      </c>
      <c r="L51" s="5" t="s">
        <v>497</v>
      </c>
      <c r="M51" s="121" t="s">
        <v>582</v>
      </c>
      <c r="N51" s="121" t="s">
        <v>582</v>
      </c>
      <c r="O51" s="117">
        <v>44547</v>
      </c>
      <c r="P51" s="38">
        <v>44609</v>
      </c>
      <c r="Q51" s="41" t="str">
        <f ca="1">IF(Tabla1[[#This Row],[FECHA INICIO CONVOCATORIA]]&gt;TODAY(),"PRÓXIMAMENTE", IF(AND($Z$1&lt;Tabla1[[#This Row],[FECHA FIN DE PLAZO]]+1,$Z$1&gt;Tabla1[[#This Row],[FECHA INICIO CONVOCATORIA]]),"ABIERTA","CERRADA"))</f>
        <v>CERRADA</v>
      </c>
      <c r="R51" s="2" t="s">
        <v>1234</v>
      </c>
      <c r="S51" s="2" t="s">
        <v>770</v>
      </c>
      <c r="T51" s="2" t="s">
        <v>819</v>
      </c>
      <c r="U51" s="45" t="s">
        <v>44</v>
      </c>
      <c r="V51" s="45" t="s">
        <v>133</v>
      </c>
      <c r="W51" s="38" t="s">
        <v>1274</v>
      </c>
      <c r="X51" s="38">
        <v>44699</v>
      </c>
      <c r="Y51" s="87" t="s">
        <v>498</v>
      </c>
      <c r="Z51" s="2"/>
      <c r="AA51" s="2"/>
    </row>
    <row r="52" spans="1:27" ht="253.5" customHeight="1">
      <c r="A52" s="45"/>
      <c r="B52" s="2" t="s">
        <v>720</v>
      </c>
      <c r="C52" s="2" t="s">
        <v>60</v>
      </c>
      <c r="D52" s="110" t="s">
        <v>21</v>
      </c>
      <c r="E52" s="44" t="s">
        <v>712</v>
      </c>
      <c r="F52" s="5" t="s">
        <v>1356</v>
      </c>
      <c r="G52" s="2" t="s">
        <v>248</v>
      </c>
      <c r="H52" s="3" t="s">
        <v>710</v>
      </c>
      <c r="I52" s="4" t="s">
        <v>1304</v>
      </c>
      <c r="J52" s="4" t="s">
        <v>1391</v>
      </c>
      <c r="K52" s="43" t="s">
        <v>1303</v>
      </c>
      <c r="L52" s="5" t="s">
        <v>711</v>
      </c>
      <c r="M52" s="195" t="s">
        <v>709</v>
      </c>
      <c r="N52" s="195" t="s">
        <v>709</v>
      </c>
      <c r="O52" s="46">
        <v>44652</v>
      </c>
      <c r="P52" s="38">
        <v>44715</v>
      </c>
      <c r="Q52" s="2" t="str">
        <f ca="1">IF(Tabla1[[#This Row],[FECHA INICIO CONVOCATORIA]]&gt;TODAY(),"PRÓXIMAMENTE", IF(AND($Z$1&lt;Tabla1[[#This Row],[FECHA FIN DE PLAZO]]+1,$Z$1&gt;Tabla1[[#This Row],[FECHA INICIO CONVOCATORIA]]),"ABIERTA","CERRADA"))</f>
        <v>CERRADA</v>
      </c>
      <c r="R52" s="2" t="s">
        <v>1223</v>
      </c>
      <c r="S52" s="2" t="s">
        <v>779</v>
      </c>
      <c r="U52" s="2" t="s">
        <v>41</v>
      </c>
      <c r="V52" s="72" t="s">
        <v>133</v>
      </c>
      <c r="W52" s="38" t="s">
        <v>1260</v>
      </c>
      <c r="X52" s="38">
        <v>44697</v>
      </c>
      <c r="Y52" s="89" t="s">
        <v>708</v>
      </c>
      <c r="Z52" s="2"/>
      <c r="AA52" s="2"/>
    </row>
    <row r="53" spans="1:27" ht="253.5" customHeight="1">
      <c r="A53" s="45"/>
      <c r="B53" s="2" t="s">
        <v>731</v>
      </c>
      <c r="C53" s="2" t="s">
        <v>51</v>
      </c>
      <c r="D53" s="2" t="s">
        <v>13</v>
      </c>
      <c r="E53" s="44" t="s">
        <v>1357</v>
      </c>
      <c r="G53" s="2" t="s">
        <v>129</v>
      </c>
      <c r="H53" s="3" t="s">
        <v>1352</v>
      </c>
      <c r="I53" s="4" t="s">
        <v>1353</v>
      </c>
      <c r="J53" s="4" t="s">
        <v>1392</v>
      </c>
      <c r="K53" s="43" t="s">
        <v>1354</v>
      </c>
      <c r="L53" s="5" t="s">
        <v>1351</v>
      </c>
      <c r="M53" s="170">
        <v>40000000</v>
      </c>
      <c r="N53" s="170">
        <v>40000000</v>
      </c>
      <c r="O53" s="46">
        <v>44698</v>
      </c>
      <c r="P53" s="38">
        <v>44712</v>
      </c>
      <c r="Q53" s="2" t="str">
        <f ca="1">IF(Tabla1[[#This Row],[FECHA INICIO CONVOCATORIA]]&gt;TODAY(),"PRÓXIMAMENTE", IF(AND($Z$1&lt;Tabla1[[#This Row],[FECHA FIN DE PLAZO]]+1,$Z$1&gt;Tabla1[[#This Row],[FECHA INICIO CONVOCATORIA]]),"ABIERTA","CERRADA"))</f>
        <v>CERRADA</v>
      </c>
      <c r="R53" s="2" t="s">
        <v>1228</v>
      </c>
      <c r="S53" s="2" t="s">
        <v>790</v>
      </c>
      <c r="T53" s="2" t="s">
        <v>818</v>
      </c>
      <c r="U53" s="2" t="s">
        <v>42</v>
      </c>
      <c r="V53" s="72" t="s">
        <v>133</v>
      </c>
      <c r="W53" s="38" t="s">
        <v>1274</v>
      </c>
      <c r="X53" s="46">
        <v>44697</v>
      </c>
      <c r="Y53" s="89" t="s">
        <v>1355</v>
      </c>
      <c r="Z53" s="2"/>
      <c r="AA53" s="2"/>
    </row>
    <row r="54" spans="1:27" ht="253.5" customHeight="1">
      <c r="A54" s="45"/>
      <c r="B54" s="45" t="s">
        <v>722</v>
      </c>
      <c r="C54" s="2" t="s">
        <v>70</v>
      </c>
      <c r="D54" s="3" t="s">
        <v>21</v>
      </c>
      <c r="E54" s="58" t="s">
        <v>1349</v>
      </c>
      <c r="F54" s="47" t="s">
        <v>1343</v>
      </c>
      <c r="G54" s="91" t="s">
        <v>129</v>
      </c>
      <c r="H54" s="3" t="s">
        <v>605</v>
      </c>
      <c r="I54" s="111" t="s">
        <v>606</v>
      </c>
      <c r="J54" s="111" t="s">
        <v>1391</v>
      </c>
      <c r="K54" s="43" t="s">
        <v>607</v>
      </c>
      <c r="L54" s="5" t="s">
        <v>604</v>
      </c>
      <c r="M54" s="121">
        <v>5000000</v>
      </c>
      <c r="N54" s="121">
        <v>5000000</v>
      </c>
      <c r="O54" s="95">
        <v>44694</v>
      </c>
      <c r="P54" s="66">
        <v>44725</v>
      </c>
      <c r="Q54" s="2" t="str">
        <f ca="1">IF(Tabla1[[#This Row],[FECHA INICIO CONVOCATORIA]]&gt;TODAY(),"PRÓXIMAMENTE", IF(AND($Z$1&lt;Tabla1[[#This Row],[FECHA FIN DE PLAZO]]+1,$Z$1&gt;Tabla1[[#This Row],[FECHA INICIO CONVOCATORIA]]),"ABIERTA","CERRADA"))</f>
        <v>CERRADA</v>
      </c>
      <c r="R54" s="2" t="s">
        <v>1225</v>
      </c>
      <c r="S54" s="2" t="s">
        <v>781</v>
      </c>
      <c r="T54" s="2" t="s">
        <v>816</v>
      </c>
      <c r="U54" s="45" t="s">
        <v>41</v>
      </c>
      <c r="V54" s="72" t="s">
        <v>133</v>
      </c>
      <c r="W54" s="38" t="s">
        <v>1274</v>
      </c>
      <c r="X54" s="38">
        <v>44693</v>
      </c>
      <c r="Y54" s="87" t="s">
        <v>608</v>
      </c>
      <c r="Z54" s="2"/>
      <c r="AA54" s="2"/>
    </row>
    <row r="55" spans="1:27" ht="253.5" customHeight="1">
      <c r="A55" s="45"/>
      <c r="B55" s="45" t="s">
        <v>722</v>
      </c>
      <c r="C55" s="2" t="s">
        <v>70</v>
      </c>
      <c r="D55" s="3" t="s">
        <v>21</v>
      </c>
      <c r="E55" s="58" t="s">
        <v>1350</v>
      </c>
      <c r="F55" s="47" t="s">
        <v>1343</v>
      </c>
      <c r="G55" s="91" t="s">
        <v>129</v>
      </c>
      <c r="H55" s="3" t="s">
        <v>601</v>
      </c>
      <c r="I55" s="111" t="s">
        <v>602</v>
      </c>
      <c r="J55" s="111" t="s">
        <v>1391</v>
      </c>
      <c r="K55" s="153" t="s">
        <v>600</v>
      </c>
      <c r="L55" s="5" t="s">
        <v>599</v>
      </c>
      <c r="M55" s="121">
        <v>6000000</v>
      </c>
      <c r="N55" s="121">
        <v>6000000</v>
      </c>
      <c r="O55" s="95">
        <v>44694</v>
      </c>
      <c r="P55" s="66">
        <v>44725</v>
      </c>
      <c r="Q55" s="2" t="str">
        <f ca="1">IF(Tabla1[[#This Row],[FECHA INICIO CONVOCATORIA]]&gt;TODAY(),"PRÓXIMAMENTE", IF(AND($Z$1&lt;Tabla1[[#This Row],[FECHA FIN DE PLAZO]]+1,$Z$1&gt;Tabla1[[#This Row],[FECHA INICIO CONVOCATORIA]]),"ABIERTA","CERRADA"))</f>
        <v>CERRADA</v>
      </c>
      <c r="R55" s="2" t="s">
        <v>1225</v>
      </c>
      <c r="S55" s="2" t="s">
        <v>781</v>
      </c>
      <c r="T55" s="2" t="s">
        <v>816</v>
      </c>
      <c r="U55" s="45" t="s">
        <v>41</v>
      </c>
      <c r="V55" s="72" t="s">
        <v>133</v>
      </c>
      <c r="W55" s="38" t="s">
        <v>1274</v>
      </c>
      <c r="X55" s="38">
        <v>44693</v>
      </c>
      <c r="Y55" s="87" t="s">
        <v>603</v>
      </c>
      <c r="Z55" s="2"/>
      <c r="AA55" s="2"/>
    </row>
    <row r="56" spans="1:27" ht="253.5" customHeight="1">
      <c r="B56" s="2" t="s">
        <v>1344</v>
      </c>
      <c r="C56" s="2" t="s">
        <v>56</v>
      </c>
      <c r="D56" s="2" t="s">
        <v>18</v>
      </c>
      <c r="E56" s="44" t="s">
        <v>1346</v>
      </c>
      <c r="G56" s="2" t="s">
        <v>129</v>
      </c>
      <c r="H56" s="3" t="s">
        <v>1347</v>
      </c>
      <c r="I56" s="4" t="s">
        <v>459</v>
      </c>
      <c r="J56" s="4" t="s">
        <v>1392</v>
      </c>
      <c r="K56" s="43" t="s">
        <v>1348</v>
      </c>
      <c r="L56" s="5" t="s">
        <v>1341</v>
      </c>
      <c r="M56" s="170">
        <v>192375</v>
      </c>
      <c r="N56" s="170">
        <v>192375</v>
      </c>
      <c r="O56" s="46">
        <v>44693</v>
      </c>
      <c r="P56" s="38">
        <v>44712</v>
      </c>
      <c r="Q56" s="2" t="str">
        <f ca="1">IF(Tabla1[[#This Row],[FECHA INICIO CONVOCATORIA]]&gt;TODAY(),"PRÓXIMAMENTE", IF(AND($Z$1&lt;Tabla1[[#This Row],[FECHA FIN DE PLAZO]]+1,$Z$1&gt;Tabla1[[#This Row],[FECHA INICIO CONVOCATORIA]]),"ABIERTA","CERRADA"))</f>
        <v>CERRADA</v>
      </c>
      <c r="R56" s="2" t="s">
        <v>1232</v>
      </c>
      <c r="S56" s="2" t="s">
        <v>1193</v>
      </c>
      <c r="U56" s="2" t="s">
        <v>43</v>
      </c>
      <c r="V56" s="72" t="s">
        <v>133</v>
      </c>
      <c r="W56" s="38" t="s">
        <v>1274</v>
      </c>
      <c r="X56" s="46">
        <v>44692</v>
      </c>
      <c r="Y56" s="89" t="s">
        <v>1345</v>
      </c>
      <c r="Z56" s="2"/>
      <c r="AA56" s="2"/>
    </row>
    <row r="57" spans="1:27" ht="203.25" customHeight="1">
      <c r="A57" s="45"/>
      <c r="B57" s="157" t="s">
        <v>720</v>
      </c>
      <c r="C57" s="45" t="s">
        <v>60</v>
      </c>
      <c r="D57" s="43" t="s">
        <v>21</v>
      </c>
      <c r="E57" s="58" t="s">
        <v>1276</v>
      </c>
      <c r="F57" s="47" t="s">
        <v>1330</v>
      </c>
      <c r="G57" s="52" t="s">
        <v>248</v>
      </c>
      <c r="H57" s="43" t="s">
        <v>1331</v>
      </c>
      <c r="I57" s="111" t="s">
        <v>482</v>
      </c>
      <c r="J57" s="111" t="s">
        <v>1392</v>
      </c>
      <c r="K57" s="43" t="s">
        <v>1332</v>
      </c>
      <c r="L57" s="44" t="s">
        <v>259</v>
      </c>
      <c r="M57" s="119">
        <v>50000000</v>
      </c>
      <c r="N57" s="119">
        <v>50000000</v>
      </c>
      <c r="O57" s="67">
        <v>44699</v>
      </c>
      <c r="P57" s="46">
        <v>44727</v>
      </c>
      <c r="Q57" s="41" t="str">
        <f ca="1">IF(Tabla1[[#This Row],[FECHA INICIO CONVOCATORIA]]&gt;TODAY(),"PRÓXIMAMENTE", IF(AND($Z$1&lt;Tabla1[[#This Row],[FECHA FIN DE PLAZO]]+1,$Z$1&gt;Tabla1[[#This Row],[FECHA INICIO CONVOCATORIA]]),"ABIERTA","CERRADA"))</f>
        <v>CERRADA</v>
      </c>
      <c r="R57" s="45" t="s">
        <v>1223</v>
      </c>
      <c r="S57" s="45" t="s">
        <v>779</v>
      </c>
      <c r="T57" s="45" t="s">
        <v>933</v>
      </c>
      <c r="U57" s="45" t="s">
        <v>41</v>
      </c>
      <c r="V57" s="72" t="s">
        <v>133</v>
      </c>
      <c r="W57" s="38" t="s">
        <v>1261</v>
      </c>
      <c r="X57" s="46">
        <v>44690</v>
      </c>
      <c r="Y57" s="84" t="s">
        <v>1333</v>
      </c>
      <c r="Z57" s="2"/>
      <c r="AA57" s="2"/>
    </row>
    <row r="58" spans="1:27" ht="203.25" customHeight="1">
      <c r="A58" s="45"/>
      <c r="B58" s="157" t="s">
        <v>720</v>
      </c>
      <c r="C58" s="45" t="s">
        <v>60</v>
      </c>
      <c r="D58" s="43" t="s">
        <v>21</v>
      </c>
      <c r="E58" s="44" t="s">
        <v>1312</v>
      </c>
      <c r="F58" s="57" t="s">
        <v>1276</v>
      </c>
      <c r="G58" s="175" t="s">
        <v>248</v>
      </c>
      <c r="H58" s="43" t="s">
        <v>1313</v>
      </c>
      <c r="I58" s="114" t="s">
        <v>465</v>
      </c>
      <c r="J58" s="114" t="s">
        <v>1392</v>
      </c>
      <c r="K58" s="43" t="s">
        <v>1314</v>
      </c>
      <c r="L58" s="47" t="s">
        <v>259</v>
      </c>
      <c r="M58" s="170">
        <v>150000000</v>
      </c>
      <c r="N58" s="170">
        <v>150000000</v>
      </c>
      <c r="O58" s="171">
        <v>44691</v>
      </c>
      <c r="P58" s="46">
        <v>44712</v>
      </c>
      <c r="Q58" s="41" t="str">
        <f ca="1">IF(Tabla1[[#This Row],[FECHA INICIO CONVOCATORIA]]&gt;TODAY(),"PRÓXIMAMENTE", IF(AND($Z$1&lt;Tabla1[[#This Row],[FECHA FIN DE PLAZO]]+1,$Z$1&gt;Tabla1[[#This Row],[FECHA INICIO CONVOCATORIA]]),"ABIERTA","CERRADA"))</f>
        <v>CERRADA</v>
      </c>
      <c r="R58" s="45" t="s">
        <v>1223</v>
      </c>
      <c r="S58" s="45" t="s">
        <v>779</v>
      </c>
      <c r="T58" s="45" t="s">
        <v>998</v>
      </c>
      <c r="U58" s="45" t="s">
        <v>41</v>
      </c>
      <c r="V58" s="72" t="s">
        <v>133</v>
      </c>
      <c r="W58" s="46" t="s">
        <v>1274</v>
      </c>
      <c r="X58" s="46">
        <v>44680</v>
      </c>
      <c r="Y58" s="89" t="s">
        <v>1315</v>
      </c>
      <c r="Z58" s="2"/>
      <c r="AA58" s="2"/>
    </row>
    <row r="59" spans="1:27" ht="203.25" customHeight="1">
      <c r="A59" s="45"/>
      <c r="B59" s="157" t="s">
        <v>752</v>
      </c>
      <c r="C59" s="45" t="s">
        <v>53</v>
      </c>
      <c r="D59" s="43" t="s">
        <v>15</v>
      </c>
      <c r="E59" s="58" t="s">
        <v>1305</v>
      </c>
      <c r="F59" s="44"/>
      <c r="G59" s="2" t="s">
        <v>129</v>
      </c>
      <c r="H59" s="110" t="s">
        <v>1306</v>
      </c>
      <c r="I59" s="4" t="s">
        <v>1307</v>
      </c>
      <c r="J59" s="4" t="s">
        <v>1391</v>
      </c>
      <c r="K59" s="43" t="s">
        <v>1309</v>
      </c>
      <c r="L59" s="47" t="s">
        <v>1308</v>
      </c>
      <c r="M59" s="170">
        <v>1353900</v>
      </c>
      <c r="N59" s="170">
        <v>1353900</v>
      </c>
      <c r="O59" s="171">
        <v>44680</v>
      </c>
      <c r="P59" s="46">
        <v>44700</v>
      </c>
      <c r="Q59" s="41" t="str">
        <f ca="1">IF(Tabla1[[#This Row],[FECHA INICIO CONVOCATORIA]]&gt;TODAY(),"PRÓXIMAMENTE", IF(AND($Z$1&lt;Tabla1[[#This Row],[FECHA FIN DE PLAZO]]+1,$Z$1&gt;Tabla1[[#This Row],[FECHA INICIO CONVOCATORIA]]),"ABIERTA","CERRADA"))</f>
        <v>CERRADA</v>
      </c>
      <c r="R59" s="45" t="s">
        <v>1236</v>
      </c>
      <c r="S59" s="45" t="s">
        <v>766</v>
      </c>
      <c r="T59" s="45" t="s">
        <v>1042</v>
      </c>
      <c r="U59" s="45" t="s">
        <v>45</v>
      </c>
      <c r="V59" s="72" t="s">
        <v>133</v>
      </c>
      <c r="W59" s="38" t="s">
        <v>1274</v>
      </c>
      <c r="X59" s="46">
        <v>44679</v>
      </c>
      <c r="Y59" s="84" t="s">
        <v>1310</v>
      </c>
      <c r="Z59" s="2"/>
      <c r="AA59" s="2"/>
    </row>
    <row r="60" spans="1:27" ht="203.25" customHeight="1">
      <c r="A60" s="45" t="s">
        <v>265</v>
      </c>
      <c r="B60" s="45" t="s">
        <v>760</v>
      </c>
      <c r="C60" s="2" t="s">
        <v>64</v>
      </c>
      <c r="D60" s="3" t="s">
        <v>28</v>
      </c>
      <c r="E60" s="44" t="s">
        <v>266</v>
      </c>
      <c r="F60" s="47" t="s">
        <v>1302</v>
      </c>
      <c r="G60" s="65" t="s">
        <v>129</v>
      </c>
      <c r="H60" s="3" t="s">
        <v>262</v>
      </c>
      <c r="I60" s="111" t="s">
        <v>464</v>
      </c>
      <c r="J60" s="111" t="s">
        <v>1391</v>
      </c>
      <c r="K60" s="56" t="s">
        <v>263</v>
      </c>
      <c r="L60" s="5" t="s">
        <v>264</v>
      </c>
      <c r="M60" s="129">
        <v>1000000000</v>
      </c>
      <c r="N60" s="129">
        <f>+Tabla1[[#This Row],[CUANTÍA MÁXIMA
CONVOCATORIA]]</f>
        <v>1000000000</v>
      </c>
      <c r="O60" s="73">
        <v>44432</v>
      </c>
      <c r="P60" s="38">
        <v>44469</v>
      </c>
      <c r="Q60" s="41" t="str">
        <f ca="1">IF(Tabla1[[#This Row],[FECHA INICIO CONVOCATORIA]]&gt;TODAY(),"PRÓXIMAMENTE", IF(AND($Z$1&lt;Tabla1[[#This Row],[FECHA FIN DE PLAZO]]+1,$Z$1&gt;Tabla1[[#This Row],[FECHA INICIO CONVOCATORIA]]),"ABIERTA","CERRADA"))</f>
        <v>CERRADA</v>
      </c>
      <c r="R60" s="2" t="s">
        <v>1212</v>
      </c>
      <c r="S60" s="2" t="s">
        <v>775</v>
      </c>
      <c r="T60" s="2" t="s">
        <v>835</v>
      </c>
      <c r="U60" s="45" t="s">
        <v>37</v>
      </c>
      <c r="V60" s="45" t="s">
        <v>133</v>
      </c>
      <c r="W60" s="38" t="s">
        <v>1274</v>
      </c>
      <c r="X60" s="46">
        <v>44677</v>
      </c>
      <c r="Y60" s="84" t="s">
        <v>418</v>
      </c>
      <c r="Z60" s="2"/>
      <c r="AA60" s="2"/>
    </row>
    <row r="61" spans="1:27" ht="135">
      <c r="A61" s="45" t="s">
        <v>357</v>
      </c>
      <c r="B61" s="45" t="s">
        <v>743</v>
      </c>
      <c r="C61" s="2" t="s">
        <v>60</v>
      </c>
      <c r="D61" s="3" t="s">
        <v>21</v>
      </c>
      <c r="E61" s="58" t="s">
        <v>1282</v>
      </c>
      <c r="F61" s="5" t="s">
        <v>1286</v>
      </c>
      <c r="G61" s="41" t="s">
        <v>129</v>
      </c>
      <c r="H61" s="3" t="s">
        <v>1287</v>
      </c>
      <c r="I61" s="111" t="s">
        <v>451</v>
      </c>
      <c r="J61" s="111" t="s">
        <v>1392</v>
      </c>
      <c r="K61" s="56" t="s">
        <v>360</v>
      </c>
      <c r="L61" s="47" t="s">
        <v>1288</v>
      </c>
      <c r="M61" s="119">
        <v>500000</v>
      </c>
      <c r="N61" s="119">
        <v>500000</v>
      </c>
      <c r="O61" s="67">
        <v>44491</v>
      </c>
      <c r="P61" s="67">
        <v>44519</v>
      </c>
      <c r="Q61" s="41" t="str">
        <f ca="1">IF(Tabla1[[#This Row],[FECHA INICIO CONVOCATORIA]]&gt;TODAY(),"PRÓXIMAMENTE", IF(AND($Z$1&lt;Tabla1[[#This Row],[FECHA FIN DE PLAZO]]+1,$Z$1&gt;Tabla1[[#This Row],[FECHA INICIO CONVOCATORIA]]),"ABIERTA","CERRADA"))</f>
        <v>CERRADA</v>
      </c>
      <c r="R61" s="2" t="s">
        <v>1224</v>
      </c>
      <c r="S61" s="2" t="s">
        <v>803</v>
      </c>
      <c r="T61" s="2" t="s">
        <v>851</v>
      </c>
      <c r="U61" s="45" t="s">
        <v>41</v>
      </c>
      <c r="V61" s="45" t="s">
        <v>133</v>
      </c>
      <c r="W61" s="38" t="s">
        <v>1274</v>
      </c>
      <c r="X61" s="46">
        <v>44673</v>
      </c>
      <c r="Y61" s="87" t="s">
        <v>414</v>
      </c>
      <c r="Z61" s="2"/>
      <c r="AA61" s="2"/>
    </row>
    <row r="62" spans="1:27" ht="135">
      <c r="A62" s="45" t="s">
        <v>529</v>
      </c>
      <c r="B62" s="45" t="s">
        <v>730</v>
      </c>
      <c r="C62" s="2" t="s">
        <v>57</v>
      </c>
      <c r="D62" s="3" t="s">
        <v>27</v>
      </c>
      <c r="E62" s="44" t="s">
        <v>533</v>
      </c>
      <c r="F62" s="5" t="s">
        <v>1281</v>
      </c>
      <c r="G62" s="91" t="s">
        <v>129</v>
      </c>
      <c r="H62" s="3" t="s">
        <v>534</v>
      </c>
      <c r="I62" s="111" t="s">
        <v>532</v>
      </c>
      <c r="J62" s="111" t="s">
        <v>1392</v>
      </c>
      <c r="K62" s="43" t="s">
        <v>531</v>
      </c>
      <c r="L62" s="5" t="s">
        <v>1291</v>
      </c>
      <c r="M62" s="119" t="s">
        <v>583</v>
      </c>
      <c r="N62" s="119" t="s">
        <v>583</v>
      </c>
      <c r="O62" s="117">
        <v>44669</v>
      </c>
      <c r="P62" s="38">
        <v>44708</v>
      </c>
      <c r="Q62" s="41" t="str">
        <f ca="1">IF(Tabla1[[#This Row],[FECHA INICIO CONVOCATORIA]]&gt;TODAY(),"PRÓXIMAMENTE", IF(AND($Z$1&lt;Tabla1[[#This Row],[FECHA FIN DE PLAZO]]+1,$Z$1&gt;Tabla1[[#This Row],[FECHA INICIO CONVOCATORIA]]),"ABIERTA","CERRADA"))</f>
        <v>CERRADA</v>
      </c>
      <c r="R62" s="2" t="s">
        <v>1234</v>
      </c>
      <c r="S62" s="2" t="s">
        <v>789</v>
      </c>
      <c r="T62" s="2" t="s">
        <v>840</v>
      </c>
      <c r="U62" s="45" t="s">
        <v>44</v>
      </c>
      <c r="V62" s="72" t="s">
        <v>133</v>
      </c>
      <c r="W62" s="38" t="s">
        <v>1274</v>
      </c>
      <c r="X62" s="38">
        <v>44672</v>
      </c>
      <c r="Y62" s="87" t="s">
        <v>530</v>
      </c>
      <c r="Z62" s="2"/>
      <c r="AA62" s="2"/>
    </row>
    <row r="63" spans="1:27" ht="75">
      <c r="A63" s="45" t="s">
        <v>529</v>
      </c>
      <c r="B63" s="45" t="s">
        <v>730</v>
      </c>
      <c r="C63" s="2" t="s">
        <v>57</v>
      </c>
      <c r="D63" s="3" t="s">
        <v>27</v>
      </c>
      <c r="E63" s="44" t="s">
        <v>533</v>
      </c>
      <c r="F63" s="5" t="s">
        <v>1281</v>
      </c>
      <c r="G63" s="91" t="s">
        <v>129</v>
      </c>
      <c r="H63" s="3" t="s">
        <v>534</v>
      </c>
      <c r="I63" s="111" t="s">
        <v>532</v>
      </c>
      <c r="J63" s="111" t="s">
        <v>1392</v>
      </c>
      <c r="K63" s="43" t="s">
        <v>531</v>
      </c>
      <c r="L63" s="5" t="s">
        <v>1291</v>
      </c>
      <c r="M63" s="119" t="s">
        <v>583</v>
      </c>
      <c r="N63" s="119" t="s">
        <v>583</v>
      </c>
      <c r="O63" s="117">
        <v>44557</v>
      </c>
      <c r="P63" s="38">
        <v>44600</v>
      </c>
      <c r="Q63" s="41" t="str">
        <f ca="1">IF(Tabla1[[#This Row],[FECHA INICIO CONVOCATORIA]]&gt;TODAY(),"PRÓXIMAMENTE", IF(AND($Z$1&lt;Tabla1[[#This Row],[FECHA FIN DE PLAZO]]+1,$Z$1&gt;Tabla1[[#This Row],[FECHA INICIO CONVOCATORIA]]),"ABIERTA","CERRADA"))</f>
        <v>CERRADA</v>
      </c>
      <c r="R63" s="2" t="s">
        <v>1234</v>
      </c>
      <c r="S63" s="2" t="s">
        <v>789</v>
      </c>
      <c r="T63" s="2" t="s">
        <v>840</v>
      </c>
      <c r="U63" s="45" t="s">
        <v>44</v>
      </c>
      <c r="V63" s="72" t="s">
        <v>133</v>
      </c>
      <c r="W63" s="38" t="s">
        <v>1274</v>
      </c>
      <c r="X63" s="38">
        <v>44672</v>
      </c>
      <c r="Y63" s="87" t="s">
        <v>530</v>
      </c>
      <c r="Z63" s="2"/>
      <c r="AA63" s="2"/>
    </row>
    <row r="64" spans="1:27" ht="75">
      <c r="A64" s="45"/>
      <c r="B64" s="157" t="s">
        <v>720</v>
      </c>
      <c r="C64" s="45" t="s">
        <v>60</v>
      </c>
      <c r="D64" s="43" t="s">
        <v>21</v>
      </c>
      <c r="E64" s="58" t="s">
        <v>1277</v>
      </c>
      <c r="F64" s="47" t="s">
        <v>1242</v>
      </c>
      <c r="G64" s="2" t="s">
        <v>248</v>
      </c>
      <c r="H64" s="43" t="s">
        <v>249</v>
      </c>
      <c r="I64" s="110" t="s">
        <v>463</v>
      </c>
      <c r="J64" s="110" t="s">
        <v>1392</v>
      </c>
      <c r="K64" s="43" t="s">
        <v>1279</v>
      </c>
      <c r="L64" s="44" t="s">
        <v>251</v>
      </c>
      <c r="M64" s="170">
        <v>140000000</v>
      </c>
      <c r="N64" s="170">
        <v>140000000</v>
      </c>
      <c r="O64" s="171">
        <v>44676</v>
      </c>
      <c r="P64" s="46">
        <v>44698</v>
      </c>
      <c r="Q64" s="41" t="str">
        <f ca="1">IF(Tabla1[[#This Row],[FECHA INICIO CONVOCATORIA]]&gt;TODAY(),"PRÓXIMAMENTE", IF(AND($Z$1&lt;Tabla1[[#This Row],[FECHA FIN DE PLAZO]]+1,$Z$1&gt;Tabla1[[#This Row],[FECHA INICIO CONVOCATORIA]]),"ABIERTA","CERRADA"))</f>
        <v>CERRADA</v>
      </c>
      <c r="R64" s="45" t="s">
        <v>1223</v>
      </c>
      <c r="S64" s="45" t="s">
        <v>779</v>
      </c>
      <c r="T64" s="80" t="s">
        <v>324</v>
      </c>
      <c r="U64" s="45" t="s">
        <v>41</v>
      </c>
      <c r="V64" s="45" t="s">
        <v>133</v>
      </c>
      <c r="W64" s="38" t="s">
        <v>1274</v>
      </c>
      <c r="X64" s="46">
        <v>44664</v>
      </c>
      <c r="Y64" s="84" t="s">
        <v>1278</v>
      </c>
      <c r="Z64" s="2"/>
      <c r="AA64" s="2"/>
    </row>
    <row r="65" spans="1:27" ht="120">
      <c r="A65" s="45"/>
      <c r="B65" s="157" t="s">
        <v>1249</v>
      </c>
      <c r="C65" s="45" t="s">
        <v>60</v>
      </c>
      <c r="D65" s="43" t="s">
        <v>21</v>
      </c>
      <c r="E65" s="58" t="s">
        <v>1412</v>
      </c>
      <c r="F65" s="168"/>
      <c r="G65" s="2" t="s">
        <v>129</v>
      </c>
      <c r="H65" s="43" t="s">
        <v>1271</v>
      </c>
      <c r="I65" s="111" t="s">
        <v>463</v>
      </c>
      <c r="J65" s="111" t="s">
        <v>1392</v>
      </c>
      <c r="K65" s="43" t="s">
        <v>1273</v>
      </c>
      <c r="L65" s="47" t="s">
        <v>1245</v>
      </c>
      <c r="M65" s="119">
        <v>1200000</v>
      </c>
      <c r="N65" s="119">
        <v>1200000</v>
      </c>
      <c r="O65" s="67">
        <v>44659</v>
      </c>
      <c r="P65" s="46">
        <v>44690</v>
      </c>
      <c r="Q65" s="41" t="str">
        <f ca="1">IF(Tabla1[[#This Row],[FECHA INICIO CONVOCATORIA]]&gt;TODAY(),"PRÓXIMAMENTE", IF(AND($Z$1&lt;Tabla1[[#This Row],[FECHA FIN DE PLAZO]]+1,$Z$1&gt;Tabla1[[#This Row],[FECHA INICIO CONVOCATORIA]]),"ABIERTA","CERRADA"))</f>
        <v>CERRADA</v>
      </c>
      <c r="R65" s="45" t="s">
        <v>1224</v>
      </c>
      <c r="S65" s="45" t="s">
        <v>871</v>
      </c>
      <c r="T65" s="45" t="s">
        <v>936</v>
      </c>
      <c r="U65" s="45" t="s">
        <v>41</v>
      </c>
      <c r="V65" s="45" t="s">
        <v>133</v>
      </c>
      <c r="W65" s="38" t="s">
        <v>1274</v>
      </c>
      <c r="X65" s="46">
        <v>44659</v>
      </c>
      <c r="Y65" s="89" t="s">
        <v>1272</v>
      </c>
      <c r="Z65" s="2"/>
      <c r="AA65" s="2"/>
    </row>
    <row r="66" spans="1:27" ht="60">
      <c r="A66" s="45" t="s">
        <v>426</v>
      </c>
      <c r="B66" s="45" t="s">
        <v>758</v>
      </c>
      <c r="C66" s="2" t="s">
        <v>54</v>
      </c>
      <c r="D66" s="3" t="s">
        <v>17</v>
      </c>
      <c r="E66" s="44" t="s">
        <v>446</v>
      </c>
      <c r="F66" s="5" t="s">
        <v>1257</v>
      </c>
      <c r="G66" s="91" t="s">
        <v>129</v>
      </c>
      <c r="H66" s="3" t="s">
        <v>1258</v>
      </c>
      <c r="I66" s="111" t="s">
        <v>448</v>
      </c>
      <c r="J66" s="111" t="s">
        <v>1392</v>
      </c>
      <c r="K66" s="43" t="s">
        <v>445</v>
      </c>
      <c r="L66" s="5" t="s">
        <v>427</v>
      </c>
      <c r="M66" s="123">
        <v>106941127.13</v>
      </c>
      <c r="N66" s="123">
        <v>106941127.13</v>
      </c>
      <c r="O66" s="117">
        <v>44508</v>
      </c>
      <c r="P66" s="38">
        <v>44517</v>
      </c>
      <c r="Q66" s="41" t="str">
        <f ca="1">IF(Tabla1[[#This Row],[FECHA INICIO CONVOCATORIA]]&gt;TODAY(),"PRÓXIMAMENTE", IF(AND($Z$1&lt;Tabla1[[#This Row],[FECHA FIN DE PLAZO]]+1,$Z$1&gt;Tabla1[[#This Row],[FECHA INICIO CONVOCATORIA]]),"ABIERTA","CERRADA"))</f>
        <v>CERRADA</v>
      </c>
      <c r="R66" s="2" t="s">
        <v>1233</v>
      </c>
      <c r="S66" s="2" t="s">
        <v>772</v>
      </c>
      <c r="T66" s="2" t="s">
        <v>843</v>
      </c>
      <c r="U66" s="45" t="s">
        <v>44</v>
      </c>
      <c r="V66" s="45" t="s">
        <v>133</v>
      </c>
      <c r="W66" s="38" t="s">
        <v>1274</v>
      </c>
      <c r="X66" s="46">
        <v>44652</v>
      </c>
      <c r="Y66" s="87" t="s">
        <v>428</v>
      </c>
      <c r="Z66" s="2"/>
      <c r="AA66" s="2"/>
    </row>
    <row r="67" spans="1:27" ht="180">
      <c r="A67" s="45"/>
      <c r="B67" s="157" t="s">
        <v>1252</v>
      </c>
      <c r="C67" s="2" t="s">
        <v>56</v>
      </c>
      <c r="D67" s="3" t="s">
        <v>18</v>
      </c>
      <c r="E67" s="44" t="s">
        <v>1253</v>
      </c>
      <c r="F67" s="5"/>
      <c r="G67" s="162" t="s">
        <v>129</v>
      </c>
      <c r="H67" s="3" t="s">
        <v>374</v>
      </c>
      <c r="I67" s="111" t="s">
        <v>1254</v>
      </c>
      <c r="J67" s="111" t="s">
        <v>1391</v>
      </c>
      <c r="K67" s="43" t="s">
        <v>375</v>
      </c>
      <c r="L67" s="5" t="s">
        <v>1255</v>
      </c>
      <c r="M67" s="173">
        <v>1800000</v>
      </c>
      <c r="N67" s="173">
        <v>1800000</v>
      </c>
      <c r="O67" s="174">
        <v>44652</v>
      </c>
      <c r="P67" s="38">
        <v>44676</v>
      </c>
      <c r="Q67" s="41" t="str">
        <f ca="1">IF(Tabla1[[#This Row],[FECHA INICIO CONVOCATORIA]]&gt;TODAY(),"PRÓXIMAMENTE", IF(AND($Z$1&lt;Tabla1[[#This Row],[FECHA FIN DE PLAZO]]+1,$Z$1&gt;Tabla1[[#This Row],[FECHA INICIO CONVOCATORIA]]),"ABIERTA","CERRADA"))</f>
        <v>CERRADA</v>
      </c>
      <c r="R67" s="2" t="s">
        <v>1231</v>
      </c>
      <c r="S67" s="2" t="s">
        <v>769</v>
      </c>
      <c r="T67" s="2" t="s">
        <v>844</v>
      </c>
      <c r="U67" s="45" t="s">
        <v>43</v>
      </c>
      <c r="V67" s="45" t="s">
        <v>133</v>
      </c>
      <c r="W67" s="38" t="s">
        <v>1274</v>
      </c>
      <c r="X67" s="38">
        <v>44651</v>
      </c>
      <c r="Y67" s="87" t="s">
        <v>1256</v>
      </c>
      <c r="Z67" s="2"/>
      <c r="AA67" s="2"/>
    </row>
    <row r="68" spans="1:27" ht="205.5" customHeight="1">
      <c r="A68" s="45"/>
      <c r="B68" s="157" t="s">
        <v>717</v>
      </c>
      <c r="C68" s="2" t="s">
        <v>56</v>
      </c>
      <c r="D68" s="3" t="s">
        <v>18</v>
      </c>
      <c r="E68" s="44" t="s">
        <v>1250</v>
      </c>
      <c r="F68" s="5"/>
      <c r="G68" s="158" t="s">
        <v>129</v>
      </c>
      <c r="H68" s="3" t="s">
        <v>714</v>
      </c>
      <c r="I68" s="111" t="s">
        <v>520</v>
      </c>
      <c r="J68" s="111" t="s">
        <v>1392</v>
      </c>
      <c r="K68" s="43" t="s">
        <v>715</v>
      </c>
      <c r="L68" s="5" t="s">
        <v>713</v>
      </c>
      <c r="M68" s="169">
        <v>24500000</v>
      </c>
      <c r="N68" s="169">
        <v>24500000</v>
      </c>
      <c r="O68" s="161">
        <v>44651</v>
      </c>
      <c r="P68" s="38">
        <v>44653</v>
      </c>
      <c r="Q68" s="41" t="str">
        <f ca="1">IF(Tabla1[[#This Row],[FECHA INICIO CONVOCATORIA]]&gt;TODAY(),"PRÓXIMAMENTE", IF(AND($Z$1&lt;Tabla1[[#This Row],[FECHA FIN DE PLAZO]]+1,$Z$1&gt;Tabla1[[#This Row],[FECHA INICIO CONVOCATORIA]]),"ABIERTA","CERRADA"))</f>
        <v>CERRADA</v>
      </c>
      <c r="R68" s="2" t="s">
        <v>1231</v>
      </c>
      <c r="S68" s="2" t="s">
        <v>769</v>
      </c>
      <c r="T68" s="2" t="s">
        <v>846</v>
      </c>
      <c r="U68" s="45" t="s">
        <v>43</v>
      </c>
      <c r="V68" s="45" t="s">
        <v>133</v>
      </c>
      <c r="W68" s="38" t="s">
        <v>1274</v>
      </c>
      <c r="X68" s="38">
        <v>44651</v>
      </c>
      <c r="Y68" s="87" t="s">
        <v>716</v>
      </c>
      <c r="Z68" s="2"/>
      <c r="AA68" s="2"/>
    </row>
    <row r="69" spans="1:27" ht="184.5" customHeight="1">
      <c r="A69" s="45"/>
      <c r="B69" s="45" t="s">
        <v>753</v>
      </c>
      <c r="C69" s="2" t="s">
        <v>53</v>
      </c>
      <c r="D69" s="3" t="s">
        <v>15</v>
      </c>
      <c r="E69" s="58" t="s">
        <v>1248</v>
      </c>
      <c r="F69" s="47" t="s">
        <v>1190</v>
      </c>
      <c r="G69" s="41" t="s">
        <v>129</v>
      </c>
      <c r="H69" s="3" t="s">
        <v>689</v>
      </c>
      <c r="I69" s="111" t="s">
        <v>690</v>
      </c>
      <c r="J69" s="111" t="s">
        <v>1392</v>
      </c>
      <c r="K69" s="43" t="s">
        <v>691</v>
      </c>
      <c r="L69" s="47" t="s">
        <v>687</v>
      </c>
      <c r="M69" s="119">
        <v>9020400</v>
      </c>
      <c r="N69" s="119">
        <v>9020400</v>
      </c>
      <c r="O69" s="67">
        <v>44650</v>
      </c>
      <c r="P69" s="38">
        <v>44679</v>
      </c>
      <c r="Q69" s="41" t="str">
        <f ca="1">IF(Tabla1[[#This Row],[FECHA INICIO CONVOCATORIA]]&gt;TODAY(),"PRÓXIMAMENTE", IF(AND($Z$1&lt;Tabla1[[#This Row],[FECHA FIN DE PLAZO]]+1,$Z$1&gt;Tabla1[[#This Row],[FECHA INICIO CONVOCATORIA]]),"ABIERTA","CERRADA"))</f>
        <v>CERRADA</v>
      </c>
      <c r="R69" s="2" t="s">
        <v>1235</v>
      </c>
      <c r="S69" s="2" t="s">
        <v>852</v>
      </c>
      <c r="T69" s="2" t="s">
        <v>825</v>
      </c>
      <c r="U69" s="45" t="s">
        <v>45</v>
      </c>
      <c r="V69" s="72" t="s">
        <v>133</v>
      </c>
      <c r="W69" s="38" t="s">
        <v>1274</v>
      </c>
      <c r="X69" s="38">
        <v>44649</v>
      </c>
      <c r="Y69" s="87" t="s">
        <v>693</v>
      </c>
      <c r="Z69" s="2"/>
      <c r="AA69" s="2"/>
    </row>
    <row r="70" spans="1:27" ht="75">
      <c r="A70" s="45"/>
      <c r="B70" s="157" t="s">
        <v>1249</v>
      </c>
      <c r="C70" s="2" t="s">
        <v>60</v>
      </c>
      <c r="D70" s="3" t="s">
        <v>21</v>
      </c>
      <c r="E70" s="58" t="s">
        <v>1243</v>
      </c>
      <c r="F70" s="5"/>
      <c r="G70" s="41" t="s">
        <v>129</v>
      </c>
      <c r="H70" s="3" t="s">
        <v>1244</v>
      </c>
      <c r="I70" s="110" t="s">
        <v>463</v>
      </c>
      <c r="J70" s="110" t="s">
        <v>1392</v>
      </c>
      <c r="K70" s="43" t="s">
        <v>1247</v>
      </c>
      <c r="L70" s="47" t="s">
        <v>1245</v>
      </c>
      <c r="M70" s="119">
        <v>1200000</v>
      </c>
      <c r="N70" s="119">
        <v>1200000</v>
      </c>
      <c r="O70" s="67">
        <v>44648</v>
      </c>
      <c r="P70" s="66">
        <v>44679</v>
      </c>
      <c r="Q70" s="41" t="str">
        <f ca="1">IF(Tabla1[[#This Row],[FECHA INICIO CONVOCATORIA]]&gt;TODAY(),"PRÓXIMAMENTE", IF(AND($Z$1&lt;Tabla1[[#This Row],[FECHA FIN DE PLAZO]]+1,$Z$1&gt;Tabla1[[#This Row],[FECHA INICIO CONVOCATORIA]]),"ABIERTA","CERRADA"))</f>
        <v>CERRADA</v>
      </c>
      <c r="R70" s="2" t="s">
        <v>1224</v>
      </c>
      <c r="S70" s="2" t="s">
        <v>871</v>
      </c>
      <c r="T70" s="2" t="s">
        <v>936</v>
      </c>
      <c r="U70" s="45" t="s">
        <v>41</v>
      </c>
      <c r="V70" s="45" t="s">
        <v>133</v>
      </c>
      <c r="W70" s="38" t="s">
        <v>1274</v>
      </c>
      <c r="X70" s="38">
        <v>44648</v>
      </c>
      <c r="Y70" s="87" t="s">
        <v>1246</v>
      </c>
      <c r="Z70" s="2"/>
      <c r="AA70" s="2"/>
    </row>
    <row r="71" spans="1:27" ht="75">
      <c r="A71" s="45"/>
      <c r="B71" s="157" t="s">
        <v>721</v>
      </c>
      <c r="C71" s="2" t="s">
        <v>57</v>
      </c>
      <c r="D71" s="3" t="s">
        <v>27</v>
      </c>
      <c r="E71" s="44" t="s">
        <v>1185</v>
      </c>
      <c r="F71" s="5"/>
      <c r="G71" s="158" t="s">
        <v>129</v>
      </c>
      <c r="H71" s="3" t="s">
        <v>1186</v>
      </c>
      <c r="I71" s="111" t="s">
        <v>501</v>
      </c>
      <c r="J71" s="111" t="s">
        <v>1391</v>
      </c>
      <c r="K71" s="43" t="s">
        <v>1187</v>
      </c>
      <c r="L71" s="5" t="s">
        <v>1188</v>
      </c>
      <c r="M71" s="169">
        <v>4166667</v>
      </c>
      <c r="N71" s="169">
        <v>4166667</v>
      </c>
      <c r="O71" s="116">
        <v>44648</v>
      </c>
      <c r="P71" s="38">
        <v>44659</v>
      </c>
      <c r="Q71" s="41" t="str">
        <f ca="1">IF(Tabla1[[#This Row],[FECHA INICIO CONVOCATORIA]]&gt;TODAY(),"PRÓXIMAMENTE", IF(AND($Z$1&lt;Tabla1[[#This Row],[FECHA FIN DE PLAZO]]+1,$Z$1&gt;Tabla1[[#This Row],[FECHA INICIO CONVOCATORIA]]),"ABIERTA","CERRADA"))</f>
        <v>CERRADA</v>
      </c>
      <c r="R71" s="2" t="s">
        <v>1234</v>
      </c>
      <c r="S71" s="2" t="s">
        <v>780</v>
      </c>
      <c r="T71" s="2" t="s">
        <v>815</v>
      </c>
      <c r="U71" s="45" t="s">
        <v>44</v>
      </c>
      <c r="V71" s="45" t="s">
        <v>133</v>
      </c>
      <c r="W71" s="38" t="s">
        <v>1274</v>
      </c>
      <c r="X71" s="38">
        <v>44645</v>
      </c>
      <c r="Y71" s="87" t="s">
        <v>1184</v>
      </c>
      <c r="Z71" s="2"/>
      <c r="AA71" s="2"/>
    </row>
    <row r="72" spans="1:27" ht="75">
      <c r="A72" s="45"/>
      <c r="B72" s="157" t="s">
        <v>752</v>
      </c>
      <c r="C72" s="2" t="s">
        <v>53</v>
      </c>
      <c r="D72" s="3" t="s">
        <v>15</v>
      </c>
      <c r="E72" s="44" t="s">
        <v>702</v>
      </c>
      <c r="F72" s="5"/>
      <c r="G72" s="158" t="s">
        <v>129</v>
      </c>
      <c r="H72" s="3" t="s">
        <v>707</v>
      </c>
      <c r="I72" s="110" t="s">
        <v>463</v>
      </c>
      <c r="J72" s="110" t="s">
        <v>1392</v>
      </c>
      <c r="K72" s="43" t="s">
        <v>703</v>
      </c>
      <c r="L72" s="5" t="s">
        <v>677</v>
      </c>
      <c r="M72" s="169" t="s">
        <v>704</v>
      </c>
      <c r="N72" s="169" t="s">
        <v>705</v>
      </c>
      <c r="O72" s="161">
        <v>44637</v>
      </c>
      <c r="P72" s="38">
        <v>44657</v>
      </c>
      <c r="Q72" s="41" t="str">
        <f ca="1">IF(Tabla1[[#This Row],[FECHA INICIO CONVOCATORIA]]&gt;TODAY(),"PRÓXIMAMENTE", IF(AND($Z$1&lt;Tabla1[[#This Row],[FECHA FIN DE PLAZO]]+1,$Z$1&gt;Tabla1[[#This Row],[FECHA INICIO CONVOCATORIA]]),"ABIERTA","CERRADA"))</f>
        <v>CERRADA</v>
      </c>
      <c r="R72" s="2" t="s">
        <v>1236</v>
      </c>
      <c r="S72" s="2" t="s">
        <v>766</v>
      </c>
      <c r="T72" s="80" t="s">
        <v>324</v>
      </c>
      <c r="U72" s="45" t="s">
        <v>45</v>
      </c>
      <c r="V72" s="45" t="s">
        <v>133</v>
      </c>
      <c r="W72" s="38" t="s">
        <v>1274</v>
      </c>
      <c r="X72" s="38">
        <v>44636</v>
      </c>
      <c r="Y72" s="87" t="s">
        <v>706</v>
      </c>
      <c r="Z72" s="2"/>
      <c r="AA72" s="2"/>
    </row>
    <row r="73" spans="1:27" ht="75">
      <c r="A73" s="45"/>
      <c r="B73" s="2" t="s">
        <v>742</v>
      </c>
      <c r="C73" s="2" t="s">
        <v>55</v>
      </c>
      <c r="D73" s="2" t="s">
        <v>28</v>
      </c>
      <c r="E73" s="44" t="s">
        <v>701</v>
      </c>
      <c r="G73" s="2" t="s">
        <v>129</v>
      </c>
      <c r="H73" s="3" t="s">
        <v>698</v>
      </c>
      <c r="I73" s="4" t="s">
        <v>696</v>
      </c>
      <c r="J73" s="4" t="s">
        <v>1391</v>
      </c>
      <c r="K73" s="43" t="s">
        <v>695</v>
      </c>
      <c r="L73" s="5" t="s">
        <v>1292</v>
      </c>
      <c r="M73" s="146">
        <v>350000000</v>
      </c>
      <c r="N73" s="146">
        <v>350000000</v>
      </c>
      <c r="O73" s="46">
        <v>44632</v>
      </c>
      <c r="P73" s="38">
        <v>44722</v>
      </c>
      <c r="Q73" s="2" t="str">
        <f ca="1">IF(Tabla1[[#This Row],[FECHA INICIO CONVOCATORIA]]&gt;TODAY(),"PRÓXIMAMENTE", IF(AND($Z$1&lt;Tabla1[[#This Row],[FECHA FIN DE PLAZO]]+1,$Z$1&gt;Tabla1[[#This Row],[FECHA INICIO CONVOCATORIA]]),"ABIERTA","CERRADA"))</f>
        <v>CERRADA</v>
      </c>
      <c r="R73" s="2" t="s">
        <v>1213</v>
      </c>
      <c r="S73" s="2" t="s">
        <v>802</v>
      </c>
      <c r="T73" s="2" t="s">
        <v>824</v>
      </c>
      <c r="U73" s="2" t="s">
        <v>37</v>
      </c>
      <c r="V73" s="72" t="s">
        <v>133</v>
      </c>
      <c r="W73" s="38" t="s">
        <v>1274</v>
      </c>
      <c r="X73" s="38">
        <v>44634</v>
      </c>
      <c r="Y73" s="89" t="s">
        <v>699</v>
      </c>
      <c r="Z73" s="2"/>
      <c r="AA73" s="2"/>
    </row>
    <row r="74" spans="1:27" ht="90">
      <c r="A74" s="45"/>
      <c r="B74" s="2" t="s">
        <v>742</v>
      </c>
      <c r="C74" s="2" t="s">
        <v>55</v>
      </c>
      <c r="D74" s="2" t="s">
        <v>28</v>
      </c>
      <c r="E74" s="44" t="s">
        <v>701</v>
      </c>
      <c r="G74" s="2" t="s">
        <v>129</v>
      </c>
      <c r="H74" s="3" t="s">
        <v>697</v>
      </c>
      <c r="I74" s="4" t="s">
        <v>696</v>
      </c>
      <c r="J74" s="4" t="s">
        <v>1391</v>
      </c>
      <c r="K74" s="43" t="s">
        <v>695</v>
      </c>
      <c r="L74" s="5" t="s">
        <v>1292</v>
      </c>
      <c r="M74" s="146">
        <v>250000000</v>
      </c>
      <c r="N74" s="146">
        <v>250000000</v>
      </c>
      <c r="O74" s="46">
        <v>44632</v>
      </c>
      <c r="P74" s="38">
        <v>44677</v>
      </c>
      <c r="Q74" s="2" t="str">
        <f ca="1">IF(Tabla1[[#This Row],[FECHA INICIO CONVOCATORIA]]&gt;TODAY(),"PRÓXIMAMENTE", IF(AND($Z$1&lt;Tabla1[[#This Row],[FECHA FIN DE PLAZO]]+1,$Z$1&gt;Tabla1[[#This Row],[FECHA INICIO CONVOCATORIA]]),"ABIERTA","CERRADA"))</f>
        <v>CERRADA</v>
      </c>
      <c r="R74" s="2" t="s">
        <v>1213</v>
      </c>
      <c r="S74" s="2" t="s">
        <v>802</v>
      </c>
      <c r="T74" s="2" t="s">
        <v>824</v>
      </c>
      <c r="U74" s="2" t="s">
        <v>37</v>
      </c>
      <c r="V74" s="72" t="s">
        <v>133</v>
      </c>
      <c r="W74" s="38" t="s">
        <v>1274</v>
      </c>
      <c r="X74" s="38">
        <v>44634</v>
      </c>
      <c r="Y74" s="89" t="s">
        <v>699</v>
      </c>
      <c r="Z74" s="2"/>
      <c r="AA74" s="2"/>
    </row>
    <row r="75" spans="1:27" ht="45">
      <c r="A75" s="45"/>
      <c r="B75" s="45" t="s">
        <v>737</v>
      </c>
      <c r="C75" s="2" t="s">
        <v>70</v>
      </c>
      <c r="D75" s="3" t="s">
        <v>21</v>
      </c>
      <c r="E75" s="44" t="s">
        <v>643</v>
      </c>
      <c r="F75" s="47" t="s">
        <v>700</v>
      </c>
      <c r="G75" s="41" t="s">
        <v>129</v>
      </c>
      <c r="H75" s="3" t="s">
        <v>595</v>
      </c>
      <c r="I75" s="111" t="s">
        <v>598</v>
      </c>
      <c r="J75" s="111" t="s">
        <v>1392</v>
      </c>
      <c r="K75" s="172" t="s">
        <v>596</v>
      </c>
      <c r="L75" s="5" t="s">
        <v>594</v>
      </c>
      <c r="M75" s="121">
        <v>26000000</v>
      </c>
      <c r="N75" s="121">
        <v>26000000</v>
      </c>
      <c r="O75" s="95">
        <v>44607</v>
      </c>
      <c r="P75" s="66">
        <v>44671</v>
      </c>
      <c r="Q75" s="41" t="str">
        <f ca="1">IF(Tabla1[[#This Row],[FECHA INICIO CONVOCATORIA]]&gt;TODAY(),"PRÓXIMAMENTE", IF(AND($Z$1&lt;Tabla1[[#This Row],[FECHA FIN DE PLAZO]]+1,$Z$1&gt;Tabla1[[#This Row],[FECHA INICIO CONVOCATORIA]]),"ABIERTA","CERRADA"))</f>
        <v>CERRADA</v>
      </c>
      <c r="R75" s="2" t="s">
        <v>1225</v>
      </c>
      <c r="S75" s="2" t="s">
        <v>797</v>
      </c>
      <c r="T75" s="2" t="s">
        <v>812</v>
      </c>
      <c r="U75" s="45" t="s">
        <v>41</v>
      </c>
      <c r="V75" s="72" t="s">
        <v>133</v>
      </c>
      <c r="W75" s="38" t="s">
        <v>1274</v>
      </c>
      <c r="X75" s="38">
        <v>44634</v>
      </c>
      <c r="Y75" s="87" t="s">
        <v>597</v>
      </c>
      <c r="Z75" s="2"/>
      <c r="AA75" s="2"/>
    </row>
    <row r="76" spans="1:27" ht="45">
      <c r="A76" s="45"/>
      <c r="B76" s="45" t="s">
        <v>752</v>
      </c>
      <c r="C76" s="2" t="s">
        <v>53</v>
      </c>
      <c r="D76" s="3" t="s">
        <v>15</v>
      </c>
      <c r="E76" s="58" t="s">
        <v>675</v>
      </c>
      <c r="F76" s="5"/>
      <c r="G76" s="147" t="s">
        <v>129</v>
      </c>
      <c r="H76" s="110" t="s">
        <v>676</v>
      </c>
      <c r="I76" s="110" t="s">
        <v>463</v>
      </c>
      <c r="J76" s="110" t="s">
        <v>1392</v>
      </c>
      <c r="K76" s="153" t="s">
        <v>678</v>
      </c>
      <c r="L76" s="57" t="s">
        <v>677</v>
      </c>
      <c r="M76" s="149" t="s">
        <v>680</v>
      </c>
      <c r="N76" s="149" t="s">
        <v>679</v>
      </c>
      <c r="O76" s="150">
        <v>44684</v>
      </c>
      <c r="P76" s="38">
        <v>44705</v>
      </c>
      <c r="Q76" s="41" t="str">
        <f ca="1">IF(Tabla1[[#This Row],[FECHA INICIO CONVOCATORIA]]&gt;TODAY(),"PRÓXIMAMENTE", IF(AND($Z$1&lt;Tabla1[[#This Row],[FECHA FIN DE PLAZO]]+1,$Z$1&gt;Tabla1[[#This Row],[FECHA INICIO CONVOCATORIA]]),"ABIERTA","CERRADA"))</f>
        <v>CERRADA</v>
      </c>
      <c r="R76" s="2" t="s">
        <v>1236</v>
      </c>
      <c r="S76" s="2" t="s">
        <v>766</v>
      </c>
      <c r="T76" s="2" t="s">
        <v>838</v>
      </c>
      <c r="U76" s="45" t="s">
        <v>45</v>
      </c>
      <c r="V76" s="45" t="s">
        <v>133</v>
      </c>
      <c r="W76" s="38" t="s">
        <v>1274</v>
      </c>
      <c r="X76" s="38">
        <v>44616</v>
      </c>
      <c r="Y76" s="87" t="s">
        <v>1382</v>
      </c>
      <c r="Z76" s="2"/>
      <c r="AA76" s="2"/>
    </row>
    <row r="77" spans="1:27" ht="270">
      <c r="A77" s="45"/>
      <c r="B77" s="156" t="s">
        <v>752</v>
      </c>
      <c r="C77" s="2" t="s">
        <v>53</v>
      </c>
      <c r="D77" s="3" t="s">
        <v>15</v>
      </c>
      <c r="E77" s="58" t="s">
        <v>675</v>
      </c>
      <c r="F77" s="5"/>
      <c r="G77" s="147" t="s">
        <v>129</v>
      </c>
      <c r="H77" s="110" t="s">
        <v>676</v>
      </c>
      <c r="I77" s="110" t="s">
        <v>463</v>
      </c>
      <c r="J77" s="110" t="s">
        <v>1392</v>
      </c>
      <c r="K77" s="163" t="s">
        <v>678</v>
      </c>
      <c r="L77" s="47" t="s">
        <v>677</v>
      </c>
      <c r="M77" s="149" t="s">
        <v>680</v>
      </c>
      <c r="N77" s="149" t="s">
        <v>679</v>
      </c>
      <c r="O77" s="150">
        <v>44616</v>
      </c>
      <c r="P77" s="38">
        <v>44636</v>
      </c>
      <c r="Q77" s="41" t="str">
        <f ca="1">IF(Tabla1[[#This Row],[FECHA INICIO CONVOCATORIA]]&gt;TODAY(),"PRÓXIMAMENTE", IF(AND($Z$1&lt;Tabla1[[#This Row],[FECHA FIN DE PLAZO]]+1,$Z$1&gt;Tabla1[[#This Row],[FECHA INICIO CONVOCATORIA]]),"ABIERTA","CERRADA"))</f>
        <v>CERRADA</v>
      </c>
      <c r="R77" s="2" t="s">
        <v>1236</v>
      </c>
      <c r="S77" s="2" t="s">
        <v>766</v>
      </c>
      <c r="T77" s="2" t="s">
        <v>838</v>
      </c>
      <c r="U77" s="71" t="s">
        <v>45</v>
      </c>
      <c r="V77" s="45" t="s">
        <v>133</v>
      </c>
      <c r="W77" s="38" t="s">
        <v>1274</v>
      </c>
      <c r="X77" s="38">
        <v>44616</v>
      </c>
      <c r="Y77" s="87" t="s">
        <v>681</v>
      </c>
      <c r="Z77" s="2"/>
      <c r="AA77" s="2"/>
    </row>
    <row r="78" spans="1:27" ht="270">
      <c r="A78" s="45"/>
      <c r="B78" s="45" t="s">
        <v>754</v>
      </c>
      <c r="C78" s="2" t="s">
        <v>163</v>
      </c>
      <c r="D78" s="2" t="s">
        <v>24</v>
      </c>
      <c r="E78" s="44" t="s">
        <v>673</v>
      </c>
      <c r="G78" s="2" t="s">
        <v>129</v>
      </c>
      <c r="H78" s="3" t="s">
        <v>672</v>
      </c>
      <c r="I78" s="4" t="s">
        <v>650</v>
      </c>
      <c r="J78" s="4" t="s">
        <v>1391</v>
      </c>
      <c r="K78" s="43" t="s">
        <v>670</v>
      </c>
      <c r="L78" s="5" t="s">
        <v>671</v>
      </c>
      <c r="M78" s="121">
        <v>150000000</v>
      </c>
      <c r="N78" s="121">
        <v>150000000</v>
      </c>
      <c r="O78" s="46">
        <v>44627</v>
      </c>
      <c r="P78" s="38">
        <v>44687</v>
      </c>
      <c r="Q78" s="2" t="str">
        <f ca="1">IF(Tabla1[[#This Row],[FECHA INICIO CONVOCATORIA]]&gt;TODAY(),"PRÓXIMAMENTE", IF(AND($Z$1&lt;Tabla1[[#This Row],[FECHA FIN DE PLAZO]]+1,$Z$1&gt;Tabla1[[#This Row],[FECHA INICIO CONVOCATORIA]]),"ABIERTA","CERRADA"))</f>
        <v>CERRADA</v>
      </c>
      <c r="R78" s="2" t="s">
        <v>1220</v>
      </c>
      <c r="S78" s="2" t="s">
        <v>767</v>
      </c>
      <c r="U78" s="45" t="s">
        <v>39</v>
      </c>
      <c r="V78" s="72" t="s">
        <v>133</v>
      </c>
      <c r="W78" s="38" t="s">
        <v>1274</v>
      </c>
      <c r="X78" s="38">
        <v>44615</v>
      </c>
      <c r="Y78" s="89" t="s">
        <v>674</v>
      </c>
      <c r="Z78" s="2"/>
      <c r="AA78" s="2"/>
    </row>
    <row r="79" spans="1:27" ht="270">
      <c r="A79" s="45"/>
      <c r="B79" s="2" t="s">
        <v>754</v>
      </c>
      <c r="C79" s="2" t="s">
        <v>163</v>
      </c>
      <c r="D79" s="2" t="s">
        <v>24</v>
      </c>
      <c r="E79" s="44" t="s">
        <v>656</v>
      </c>
      <c r="G79" s="2" t="s">
        <v>129</v>
      </c>
      <c r="H79" s="3" t="s">
        <v>657</v>
      </c>
      <c r="I79" s="4" t="s">
        <v>650</v>
      </c>
      <c r="J79" s="4" t="s">
        <v>1391</v>
      </c>
      <c r="K79" s="43" t="s">
        <v>649</v>
      </c>
      <c r="L79" s="5" t="s">
        <v>651</v>
      </c>
      <c r="M79" s="121">
        <v>30000000</v>
      </c>
      <c r="N79" s="121">
        <v>30000000</v>
      </c>
      <c r="O79" s="46">
        <v>44659</v>
      </c>
      <c r="P79" s="38">
        <v>44719</v>
      </c>
      <c r="Q79" s="2" t="str">
        <f ca="1">IF(Tabla1[[#This Row],[FECHA INICIO CONVOCATORIA]]&gt;TODAY(),"PRÓXIMAMENTE", IF(AND($Z$1&lt;Tabla1[[#This Row],[FECHA FIN DE PLAZO]]+1,$Z$1&gt;Tabla1[[#This Row],[FECHA INICIO CONVOCATORIA]]),"ABIERTA","CERRADA"))</f>
        <v>CERRADA</v>
      </c>
      <c r="R79" s="2" t="s">
        <v>1220</v>
      </c>
      <c r="S79" s="2" t="s">
        <v>767</v>
      </c>
      <c r="T79" s="2" t="s">
        <v>814</v>
      </c>
      <c r="U79" s="45" t="s">
        <v>39</v>
      </c>
      <c r="V79" s="72" t="s">
        <v>133</v>
      </c>
      <c r="W79" s="38" t="s">
        <v>1262</v>
      </c>
      <c r="X79" s="38">
        <v>44614</v>
      </c>
      <c r="Y79" s="89" t="s">
        <v>652</v>
      </c>
      <c r="Z79" s="2"/>
      <c r="AA79" s="2"/>
    </row>
    <row r="80" spans="1:27" ht="270">
      <c r="A80" s="45"/>
      <c r="B80" s="2" t="s">
        <v>754</v>
      </c>
      <c r="C80" s="2" t="s">
        <v>163</v>
      </c>
      <c r="D80" s="2" t="s">
        <v>24</v>
      </c>
      <c r="E80" s="44" t="s">
        <v>659</v>
      </c>
      <c r="G80" s="2" t="s">
        <v>129</v>
      </c>
      <c r="H80" s="3" t="s">
        <v>658</v>
      </c>
      <c r="I80" s="4" t="s">
        <v>650</v>
      </c>
      <c r="J80" s="4" t="s">
        <v>1391</v>
      </c>
      <c r="K80" s="43" t="s">
        <v>649</v>
      </c>
      <c r="L80" s="5" t="s">
        <v>651</v>
      </c>
      <c r="M80" s="121">
        <v>80000000</v>
      </c>
      <c r="N80" s="121">
        <v>80000000</v>
      </c>
      <c r="O80" s="46">
        <v>44659</v>
      </c>
      <c r="P80" s="38">
        <v>44719</v>
      </c>
      <c r="Q80" s="2" t="str">
        <f ca="1">IF(Tabla1[[#This Row],[FECHA INICIO CONVOCATORIA]]&gt;TODAY(),"PRÓXIMAMENTE", IF(AND($Z$1&lt;Tabla1[[#This Row],[FECHA FIN DE PLAZO]]+1,$Z$1&gt;Tabla1[[#This Row],[FECHA INICIO CONVOCATORIA]]),"ABIERTA","CERRADA"))</f>
        <v>CERRADA</v>
      </c>
      <c r="R80" s="2" t="s">
        <v>1220</v>
      </c>
      <c r="S80" s="2" t="s">
        <v>767</v>
      </c>
      <c r="T80" s="2" t="s">
        <v>828</v>
      </c>
      <c r="U80" s="2" t="s">
        <v>39</v>
      </c>
      <c r="V80" s="72" t="s">
        <v>133</v>
      </c>
      <c r="W80" s="38" t="s">
        <v>1262</v>
      </c>
      <c r="X80" s="38">
        <v>44614</v>
      </c>
      <c r="Y80" s="89" t="s">
        <v>653</v>
      </c>
      <c r="Z80" s="2"/>
      <c r="AA80" s="2"/>
    </row>
    <row r="81" spans="1:27" ht="270">
      <c r="A81" s="45"/>
      <c r="B81" s="2" t="s">
        <v>754</v>
      </c>
      <c r="C81" s="2" t="s">
        <v>163</v>
      </c>
      <c r="D81" s="2" t="s">
        <v>24</v>
      </c>
      <c r="E81" s="44" t="s">
        <v>660</v>
      </c>
      <c r="G81" s="2" t="s">
        <v>129</v>
      </c>
      <c r="H81" s="3" t="s">
        <v>663</v>
      </c>
      <c r="I81" s="4" t="s">
        <v>650</v>
      </c>
      <c r="J81" s="4" t="s">
        <v>1391</v>
      </c>
      <c r="K81" s="43" t="s">
        <v>649</v>
      </c>
      <c r="L81" s="5" t="s">
        <v>651</v>
      </c>
      <c r="M81" s="121">
        <v>100000000</v>
      </c>
      <c r="N81" s="121">
        <v>100000000</v>
      </c>
      <c r="O81" s="46">
        <v>44659</v>
      </c>
      <c r="P81" s="38">
        <v>44719</v>
      </c>
      <c r="Q81" s="2" t="str">
        <f ca="1">IF(Tabla1[[#This Row],[FECHA INICIO CONVOCATORIA]]&gt;TODAY(),"PRÓXIMAMENTE", IF(AND($Z$1&lt;Tabla1[[#This Row],[FECHA FIN DE PLAZO]]+1,$Z$1&gt;Tabla1[[#This Row],[FECHA INICIO CONVOCATORIA]]),"ABIERTA","CERRADA"))</f>
        <v>CERRADA</v>
      </c>
      <c r="R81" s="2" t="s">
        <v>1220</v>
      </c>
      <c r="S81" s="2" t="s">
        <v>767</v>
      </c>
      <c r="T81" s="2" t="s">
        <v>839</v>
      </c>
      <c r="U81" s="2" t="s">
        <v>39</v>
      </c>
      <c r="V81" s="72" t="s">
        <v>133</v>
      </c>
      <c r="W81" s="38" t="s">
        <v>1262</v>
      </c>
      <c r="X81" s="38">
        <v>44614</v>
      </c>
      <c r="Y81" s="89" t="s">
        <v>654</v>
      </c>
      <c r="Z81" s="2"/>
      <c r="AA81" s="2"/>
    </row>
    <row r="82" spans="1:27" ht="240">
      <c r="A82" s="45"/>
      <c r="B82" s="2" t="s">
        <v>754</v>
      </c>
      <c r="C82" s="2" t="s">
        <v>163</v>
      </c>
      <c r="D82" s="2" t="s">
        <v>24</v>
      </c>
      <c r="E82" s="44" t="s">
        <v>661</v>
      </c>
      <c r="G82" s="2" t="s">
        <v>129</v>
      </c>
      <c r="H82" s="3" t="s">
        <v>662</v>
      </c>
      <c r="I82" s="4" t="s">
        <v>650</v>
      </c>
      <c r="J82" s="4" t="s">
        <v>1391</v>
      </c>
      <c r="K82" s="43" t="s">
        <v>649</v>
      </c>
      <c r="L82" s="5" t="s">
        <v>651</v>
      </c>
      <c r="M82" s="121">
        <v>40000000</v>
      </c>
      <c r="N82" s="121">
        <v>40000000</v>
      </c>
      <c r="O82" s="46">
        <v>44659</v>
      </c>
      <c r="P82" s="38">
        <v>44719</v>
      </c>
      <c r="Q82" s="2" t="str">
        <f ca="1">IF(Tabla1[[#This Row],[FECHA INICIO CONVOCATORIA]]&gt;TODAY(),"PRÓXIMAMENTE", IF(AND($Z$1&lt;Tabla1[[#This Row],[FECHA FIN DE PLAZO]]+1,$Z$1&gt;Tabla1[[#This Row],[FECHA INICIO CONVOCATORIA]]),"ABIERTA","CERRADA"))</f>
        <v>CERRADA</v>
      </c>
      <c r="R82" s="2" t="s">
        <v>1220</v>
      </c>
      <c r="S82" s="2" t="s">
        <v>767</v>
      </c>
      <c r="T82" s="2" t="s">
        <v>847</v>
      </c>
      <c r="U82" s="45" t="s">
        <v>39</v>
      </c>
      <c r="V82" s="72" t="s">
        <v>133</v>
      </c>
      <c r="W82" s="38" t="s">
        <v>1262</v>
      </c>
      <c r="X82" s="38">
        <v>44614</v>
      </c>
      <c r="Y82" s="89" t="s">
        <v>655</v>
      </c>
      <c r="Z82" s="2"/>
      <c r="AA82" s="2"/>
    </row>
    <row r="83" spans="1:27" ht="60">
      <c r="A83" s="45"/>
      <c r="B83" s="2" t="s">
        <v>755</v>
      </c>
      <c r="C83" s="2" t="s">
        <v>163</v>
      </c>
      <c r="D83" s="2" t="s">
        <v>24</v>
      </c>
      <c r="E83" s="44" t="s">
        <v>664</v>
      </c>
      <c r="G83" s="2" t="s">
        <v>129</v>
      </c>
      <c r="H83" s="3" t="s">
        <v>665</v>
      </c>
      <c r="I83" s="4" t="s">
        <v>666</v>
      </c>
      <c r="J83" s="4" t="s">
        <v>1392</v>
      </c>
      <c r="K83" s="43" t="s">
        <v>667</v>
      </c>
      <c r="L83" s="5" t="s">
        <v>668</v>
      </c>
      <c r="M83" s="121">
        <v>50000000</v>
      </c>
      <c r="N83" s="121">
        <v>50000000</v>
      </c>
      <c r="O83" s="46">
        <v>44628</v>
      </c>
      <c r="P83" s="38">
        <v>44691</v>
      </c>
      <c r="Q83" s="2" t="str">
        <f ca="1">IF(Tabla1[[#This Row],[FECHA INICIO CONVOCATORIA]]&gt;TODAY(),"PRÓXIMAMENTE", IF(AND($Z$1&lt;Tabla1[[#This Row],[FECHA FIN DE PLAZO]]+1,$Z$1&gt;Tabla1[[#This Row],[FECHA INICIO CONVOCATORIA]]),"ABIERTA","CERRADA"))</f>
        <v>CERRADA</v>
      </c>
      <c r="R83" s="2" t="s">
        <v>1219</v>
      </c>
      <c r="S83" s="2" t="s">
        <v>768</v>
      </c>
      <c r="U83" s="2" t="s">
        <v>39</v>
      </c>
      <c r="V83" s="72" t="s">
        <v>133</v>
      </c>
      <c r="W83" s="38" t="s">
        <v>1274</v>
      </c>
      <c r="X83" s="38">
        <v>44614</v>
      </c>
      <c r="Y83" s="89" t="s">
        <v>669</v>
      </c>
      <c r="Z83" s="2"/>
      <c r="AA83" s="2"/>
    </row>
    <row r="84" spans="1:27" ht="360">
      <c r="A84" s="45"/>
      <c r="B84" s="45" t="s">
        <v>729</v>
      </c>
      <c r="C84" s="2" t="s">
        <v>53</v>
      </c>
      <c r="D84" s="3" t="s">
        <v>15</v>
      </c>
      <c r="E84" s="44" t="s">
        <v>644</v>
      </c>
      <c r="F84" s="5"/>
      <c r="G84" s="147" t="s">
        <v>129</v>
      </c>
      <c r="H84" s="110" t="s">
        <v>645</v>
      </c>
      <c r="I84" s="111" t="s">
        <v>463</v>
      </c>
      <c r="J84" s="111" t="s">
        <v>1392</v>
      </c>
      <c r="K84" s="152" t="s">
        <v>648</v>
      </c>
      <c r="L84" s="47" t="s">
        <v>646</v>
      </c>
      <c r="M84" s="149">
        <v>16000000</v>
      </c>
      <c r="N84" s="149">
        <v>16000000</v>
      </c>
      <c r="O84" s="150">
        <v>44609</v>
      </c>
      <c r="P84" s="38">
        <v>44650</v>
      </c>
      <c r="Q84" s="41" t="str">
        <f ca="1">IF(Tabla1[[#This Row],[FECHA INICIO CONVOCATORIA]]&gt;TODAY(),"PRÓXIMAMENTE", IF(AND($Z$1&lt;Tabla1[[#This Row],[FECHA FIN DE PLAZO]]+1,$Z$1&gt;Tabla1[[#This Row],[FECHA INICIO CONVOCATORIA]]),"ABIERTA","CERRADA"))</f>
        <v>CERRADA</v>
      </c>
      <c r="R84" s="2" t="s">
        <v>1237</v>
      </c>
      <c r="S84" s="2" t="s">
        <v>788</v>
      </c>
      <c r="T84" s="2" t="s">
        <v>826</v>
      </c>
      <c r="U84" s="45" t="s">
        <v>45</v>
      </c>
      <c r="V84" s="45" t="s">
        <v>133</v>
      </c>
      <c r="W84" s="38" t="s">
        <v>1274</v>
      </c>
      <c r="X84" s="38">
        <v>44608</v>
      </c>
      <c r="Y84" s="87" t="s">
        <v>647</v>
      </c>
      <c r="Z84" s="2"/>
      <c r="AA84" s="2"/>
    </row>
    <row r="85" spans="1:27" ht="360">
      <c r="A85" s="45"/>
      <c r="B85" s="45" t="s">
        <v>746</v>
      </c>
      <c r="C85" s="2" t="s">
        <v>51</v>
      </c>
      <c r="D85" s="3" t="s">
        <v>13</v>
      </c>
      <c r="E85" s="44" t="s">
        <v>631</v>
      </c>
      <c r="F85" s="5"/>
      <c r="G85" s="147" t="s">
        <v>129</v>
      </c>
      <c r="H85" s="4" t="s">
        <v>641</v>
      </c>
      <c r="I85" s="111" t="s">
        <v>633</v>
      </c>
      <c r="J85" s="111" t="s">
        <v>1392</v>
      </c>
      <c r="K85" s="43" t="s">
        <v>634</v>
      </c>
      <c r="L85" s="5" t="s">
        <v>635</v>
      </c>
      <c r="M85" s="149">
        <v>144072170.72</v>
      </c>
      <c r="N85" s="149">
        <v>144072170.72</v>
      </c>
      <c r="O85" s="150">
        <v>44656</v>
      </c>
      <c r="P85" s="38">
        <v>44678</v>
      </c>
      <c r="Q85" s="41" t="str">
        <f ca="1">IF(Tabla1[[#This Row],[FECHA INICIO CONVOCATORIA]]&gt;TODAY(),"PRÓXIMAMENTE", IF(AND($Z$1&lt;Tabla1[[#This Row],[FECHA FIN DE PLAZO]]+1,$Z$1&gt;Tabla1[[#This Row],[FECHA INICIO CONVOCATORIA]]),"ABIERTA","CERRADA"))</f>
        <v>CERRADA</v>
      </c>
      <c r="R85" s="2" t="s">
        <v>1228</v>
      </c>
      <c r="S85" s="2" t="s">
        <v>806</v>
      </c>
      <c r="T85" s="2" t="s">
        <v>827</v>
      </c>
      <c r="U85" s="45" t="s">
        <v>42</v>
      </c>
      <c r="V85" s="45" t="s">
        <v>133</v>
      </c>
      <c r="W85" s="38" t="s">
        <v>1274</v>
      </c>
      <c r="X85" s="38">
        <v>44601</v>
      </c>
      <c r="Y85" s="87" t="s">
        <v>632</v>
      </c>
      <c r="Z85" s="2"/>
      <c r="AA85" s="2"/>
    </row>
    <row r="86" spans="1:27" ht="360">
      <c r="A86" s="45"/>
      <c r="B86" s="45" t="s">
        <v>746</v>
      </c>
      <c r="C86" s="2" t="s">
        <v>51</v>
      </c>
      <c r="D86" s="3" t="s">
        <v>13</v>
      </c>
      <c r="E86" s="44" t="s">
        <v>631</v>
      </c>
      <c r="F86" s="5"/>
      <c r="G86" s="147" t="s">
        <v>129</v>
      </c>
      <c r="H86" s="4" t="s">
        <v>636</v>
      </c>
      <c r="I86" s="111" t="s">
        <v>633</v>
      </c>
      <c r="J86" s="111" t="s">
        <v>1392</v>
      </c>
      <c r="K86" s="43" t="s">
        <v>634</v>
      </c>
      <c r="L86" s="5" t="s">
        <v>635</v>
      </c>
      <c r="M86" s="149">
        <v>144072170.72</v>
      </c>
      <c r="N86" s="149">
        <v>144072170.72</v>
      </c>
      <c r="O86" s="150">
        <v>44637</v>
      </c>
      <c r="P86" s="38">
        <v>44657</v>
      </c>
      <c r="Q86" s="41" t="str">
        <f ca="1">IF(Tabla1[[#This Row],[FECHA INICIO CONVOCATORIA]]&gt;TODAY(),"PRÓXIMAMENTE", IF(AND($Z$1&lt;Tabla1[[#This Row],[FECHA FIN DE PLAZO]]+1,$Z$1&gt;Tabla1[[#This Row],[FECHA INICIO CONVOCATORIA]]),"ABIERTA","CERRADA"))</f>
        <v>CERRADA</v>
      </c>
      <c r="R86" s="2" t="s">
        <v>1228</v>
      </c>
      <c r="S86" s="2" t="s">
        <v>806</v>
      </c>
      <c r="T86" s="2" t="s">
        <v>827</v>
      </c>
      <c r="U86" s="45" t="s">
        <v>42</v>
      </c>
      <c r="V86" s="45" t="s">
        <v>133</v>
      </c>
      <c r="W86" s="38" t="s">
        <v>1274</v>
      </c>
      <c r="X86" s="38">
        <v>44601</v>
      </c>
      <c r="Y86" s="87" t="s">
        <v>632</v>
      </c>
      <c r="Z86" s="2"/>
      <c r="AA86" s="2"/>
    </row>
    <row r="87" spans="1:27" ht="360">
      <c r="A87" s="45"/>
      <c r="B87" s="45" t="s">
        <v>746</v>
      </c>
      <c r="C87" s="2" t="s">
        <v>51</v>
      </c>
      <c r="D87" s="3" t="s">
        <v>13</v>
      </c>
      <c r="E87" s="44" t="s">
        <v>631</v>
      </c>
      <c r="F87" s="5"/>
      <c r="G87" s="147" t="s">
        <v>129</v>
      </c>
      <c r="H87" s="4" t="s">
        <v>640</v>
      </c>
      <c r="I87" s="111" t="s">
        <v>633</v>
      </c>
      <c r="J87" s="111" t="s">
        <v>1392</v>
      </c>
      <c r="K87" s="43" t="s">
        <v>634</v>
      </c>
      <c r="L87" s="5" t="s">
        <v>635</v>
      </c>
      <c r="M87" s="149">
        <v>144072170.72</v>
      </c>
      <c r="N87" s="149">
        <v>144072170.72</v>
      </c>
      <c r="O87" s="150">
        <v>44629</v>
      </c>
      <c r="P87" s="38">
        <v>44651</v>
      </c>
      <c r="Q87" s="41" t="str">
        <f ca="1">IF(Tabla1[[#This Row],[FECHA INICIO CONVOCATORIA]]&gt;TODAY(),"PRÓXIMAMENTE", IF(AND($Z$1&lt;Tabla1[[#This Row],[FECHA FIN DE PLAZO]]+1,$Z$1&gt;Tabla1[[#This Row],[FECHA INICIO CONVOCATORIA]]),"ABIERTA","CERRADA"))</f>
        <v>CERRADA</v>
      </c>
      <c r="R87" s="2" t="s">
        <v>1228</v>
      </c>
      <c r="S87" s="2" t="s">
        <v>806</v>
      </c>
      <c r="T87" s="2" t="s">
        <v>827</v>
      </c>
      <c r="U87" s="45" t="s">
        <v>42</v>
      </c>
      <c r="V87" s="45" t="s">
        <v>133</v>
      </c>
      <c r="W87" s="38" t="s">
        <v>1274</v>
      </c>
      <c r="X87" s="38">
        <v>44601</v>
      </c>
      <c r="Y87" s="87" t="s">
        <v>632</v>
      </c>
      <c r="Z87" s="2"/>
      <c r="AA87" s="2"/>
    </row>
    <row r="88" spans="1:27" ht="360">
      <c r="A88" s="45"/>
      <c r="B88" s="45" t="s">
        <v>746</v>
      </c>
      <c r="C88" s="2" t="s">
        <v>51</v>
      </c>
      <c r="D88" s="3" t="s">
        <v>13</v>
      </c>
      <c r="E88" s="44" t="s">
        <v>631</v>
      </c>
      <c r="F88" s="5"/>
      <c r="G88" s="147" t="s">
        <v>129</v>
      </c>
      <c r="H88" s="4" t="s">
        <v>637</v>
      </c>
      <c r="I88" s="111" t="s">
        <v>633</v>
      </c>
      <c r="J88" s="111" t="s">
        <v>1392</v>
      </c>
      <c r="K88" s="43" t="s">
        <v>634</v>
      </c>
      <c r="L88" s="5" t="s">
        <v>635</v>
      </c>
      <c r="M88" s="149">
        <v>144072170.72</v>
      </c>
      <c r="N88" s="149">
        <v>144072170.72</v>
      </c>
      <c r="O88" s="150">
        <v>44629</v>
      </c>
      <c r="P88" s="38">
        <v>44649</v>
      </c>
      <c r="Q88" s="41" t="str">
        <f ca="1">IF(Tabla1[[#This Row],[FECHA INICIO CONVOCATORIA]]&gt;TODAY(),"PRÓXIMAMENTE", IF(AND($Z$1&lt;Tabla1[[#This Row],[FECHA FIN DE PLAZO]]+1,$Z$1&gt;Tabla1[[#This Row],[FECHA INICIO CONVOCATORIA]]),"ABIERTA","CERRADA"))</f>
        <v>CERRADA</v>
      </c>
      <c r="R88" s="2" t="s">
        <v>1228</v>
      </c>
      <c r="S88" s="2" t="s">
        <v>806</v>
      </c>
      <c r="T88" s="2" t="s">
        <v>827</v>
      </c>
      <c r="U88" s="45" t="s">
        <v>42</v>
      </c>
      <c r="V88" s="45" t="s">
        <v>133</v>
      </c>
      <c r="W88" s="38" t="s">
        <v>1274</v>
      </c>
      <c r="X88" s="38">
        <v>44601</v>
      </c>
      <c r="Y88" s="87" t="s">
        <v>632</v>
      </c>
      <c r="Z88" s="2"/>
      <c r="AA88" s="2"/>
    </row>
    <row r="89" spans="1:27" ht="360">
      <c r="A89" s="45"/>
      <c r="B89" s="45" t="s">
        <v>746</v>
      </c>
      <c r="C89" s="2" t="s">
        <v>51</v>
      </c>
      <c r="D89" s="3" t="s">
        <v>13</v>
      </c>
      <c r="E89" s="5" t="s">
        <v>631</v>
      </c>
      <c r="F89" s="5"/>
      <c r="G89" s="147" t="s">
        <v>129</v>
      </c>
      <c r="H89" s="4" t="s">
        <v>694</v>
      </c>
      <c r="I89" s="111" t="s">
        <v>633</v>
      </c>
      <c r="J89" s="111" t="s">
        <v>1392</v>
      </c>
      <c r="K89" s="43" t="s">
        <v>634</v>
      </c>
      <c r="L89" s="5" t="s">
        <v>635</v>
      </c>
      <c r="M89" s="149">
        <v>144072170.72</v>
      </c>
      <c r="N89" s="149">
        <v>144072170.72</v>
      </c>
      <c r="O89" s="150">
        <v>44622</v>
      </c>
      <c r="P89" s="38">
        <v>44644</v>
      </c>
      <c r="Q89" s="41" t="str">
        <f ca="1">IF(Tabla1[[#This Row],[FECHA INICIO CONVOCATORIA]]&gt;TODAY(),"PRÓXIMAMENTE", IF(AND($Z$1&lt;Tabla1[[#This Row],[FECHA FIN DE PLAZO]]+1,$Z$1&gt;Tabla1[[#This Row],[FECHA INICIO CONVOCATORIA]]),"ABIERTA","CERRADA"))</f>
        <v>CERRADA</v>
      </c>
      <c r="R89" s="2" t="s">
        <v>1228</v>
      </c>
      <c r="S89" s="2" t="s">
        <v>806</v>
      </c>
      <c r="T89" s="2" t="s">
        <v>827</v>
      </c>
      <c r="U89" s="45" t="s">
        <v>42</v>
      </c>
      <c r="V89" s="45" t="s">
        <v>133</v>
      </c>
      <c r="W89" s="38" t="s">
        <v>1274</v>
      </c>
      <c r="X89" s="38">
        <v>44601</v>
      </c>
      <c r="Y89" s="87" t="s">
        <v>632</v>
      </c>
      <c r="Z89" s="2"/>
      <c r="AA89" s="2"/>
    </row>
    <row r="90" spans="1:27" ht="360">
      <c r="A90" s="45"/>
      <c r="B90" s="45" t="s">
        <v>746</v>
      </c>
      <c r="C90" s="2" t="s">
        <v>51</v>
      </c>
      <c r="D90" s="3" t="s">
        <v>13</v>
      </c>
      <c r="E90" s="44" t="s">
        <v>631</v>
      </c>
      <c r="F90" s="5"/>
      <c r="G90" s="147" t="s">
        <v>129</v>
      </c>
      <c r="H90" s="4" t="s">
        <v>638</v>
      </c>
      <c r="I90" s="111" t="s">
        <v>633</v>
      </c>
      <c r="J90" s="111" t="s">
        <v>1392</v>
      </c>
      <c r="K90" s="43" t="s">
        <v>634</v>
      </c>
      <c r="L90" s="5" t="s">
        <v>635</v>
      </c>
      <c r="M90" s="149">
        <v>144072170.72</v>
      </c>
      <c r="N90" s="149">
        <v>144072170.72</v>
      </c>
      <c r="O90" s="150">
        <v>44622</v>
      </c>
      <c r="P90" s="38">
        <v>44643</v>
      </c>
      <c r="Q90" s="41" t="str">
        <f ca="1">IF(Tabla1[[#This Row],[FECHA INICIO CONVOCATORIA]]&gt;TODAY(),"PRÓXIMAMENTE", IF(AND($Z$1&lt;Tabla1[[#This Row],[FECHA FIN DE PLAZO]]+1,$Z$1&gt;Tabla1[[#This Row],[FECHA INICIO CONVOCATORIA]]),"ABIERTA","CERRADA"))</f>
        <v>CERRADA</v>
      </c>
      <c r="R90" s="2" t="s">
        <v>1228</v>
      </c>
      <c r="S90" s="2" t="s">
        <v>806</v>
      </c>
      <c r="T90" s="2" t="s">
        <v>827</v>
      </c>
      <c r="U90" s="45" t="s">
        <v>42</v>
      </c>
      <c r="V90" s="45" t="s">
        <v>133</v>
      </c>
      <c r="W90" s="38" t="s">
        <v>1274</v>
      </c>
      <c r="X90" s="38">
        <v>44601</v>
      </c>
      <c r="Y90" s="87" t="s">
        <v>632</v>
      </c>
      <c r="Z90" s="2"/>
      <c r="AA90" s="2"/>
    </row>
    <row r="91" spans="1:27" ht="75">
      <c r="A91" s="45"/>
      <c r="B91" s="45" t="s">
        <v>746</v>
      </c>
      <c r="C91" s="2" t="s">
        <v>51</v>
      </c>
      <c r="D91" s="3" t="s">
        <v>13</v>
      </c>
      <c r="E91" s="44" t="s">
        <v>631</v>
      </c>
      <c r="F91" s="5"/>
      <c r="G91" s="147" t="s">
        <v>129</v>
      </c>
      <c r="H91" s="4" t="s">
        <v>639</v>
      </c>
      <c r="I91" s="111" t="s">
        <v>633</v>
      </c>
      <c r="J91" s="111" t="s">
        <v>1392</v>
      </c>
      <c r="K91" s="43" t="s">
        <v>634</v>
      </c>
      <c r="L91" s="5" t="s">
        <v>635</v>
      </c>
      <c r="M91" s="149">
        <v>144072170.72</v>
      </c>
      <c r="N91" s="149">
        <v>144072170.72</v>
      </c>
      <c r="O91" s="150">
        <v>44621</v>
      </c>
      <c r="P91" s="38">
        <v>44642</v>
      </c>
      <c r="Q91" s="41" t="str">
        <f ca="1">IF(Tabla1[[#This Row],[FECHA INICIO CONVOCATORIA]]&gt;TODAY(),"PRÓXIMAMENTE", IF(AND($Z$1&lt;Tabla1[[#This Row],[FECHA FIN DE PLAZO]]+1,$Z$1&gt;Tabla1[[#This Row],[FECHA INICIO CONVOCATORIA]]),"ABIERTA","CERRADA"))</f>
        <v>CERRADA</v>
      </c>
      <c r="R91" s="2" t="s">
        <v>1228</v>
      </c>
      <c r="S91" s="2" t="s">
        <v>806</v>
      </c>
      <c r="T91" s="2" t="s">
        <v>827</v>
      </c>
      <c r="U91" s="45" t="s">
        <v>42</v>
      </c>
      <c r="V91" s="45" t="s">
        <v>133</v>
      </c>
      <c r="W91" s="38" t="s">
        <v>1274</v>
      </c>
      <c r="X91" s="38">
        <v>44601</v>
      </c>
      <c r="Y91" s="87" t="s">
        <v>632</v>
      </c>
      <c r="Z91" s="2"/>
      <c r="AA91" s="2"/>
    </row>
    <row r="92" spans="1:27" ht="300">
      <c r="A92" s="45" t="s">
        <v>535</v>
      </c>
      <c r="B92" s="45" t="s">
        <v>753</v>
      </c>
      <c r="C92" s="2" t="s">
        <v>53</v>
      </c>
      <c r="D92" s="3" t="s">
        <v>15</v>
      </c>
      <c r="E92" s="58" t="s">
        <v>536</v>
      </c>
      <c r="F92" s="5" t="s">
        <v>630</v>
      </c>
      <c r="G92" s="91" t="s">
        <v>129</v>
      </c>
      <c r="H92" s="3" t="s">
        <v>538</v>
      </c>
      <c r="I92" s="111" t="s">
        <v>540</v>
      </c>
      <c r="J92" s="111" t="s">
        <v>1392</v>
      </c>
      <c r="K92" s="43" t="s">
        <v>537</v>
      </c>
      <c r="L92" s="47" t="s">
        <v>539</v>
      </c>
      <c r="M92" s="121">
        <v>17930000</v>
      </c>
      <c r="N92" s="121">
        <v>17930000</v>
      </c>
      <c r="O92" s="117">
        <v>44559</v>
      </c>
      <c r="P92" s="38">
        <v>44601</v>
      </c>
      <c r="Q92" s="41" t="str">
        <f ca="1">IF(Tabla1[[#This Row],[FECHA INICIO CONVOCATORIA]]&gt;TODAY(),"PRÓXIMAMENTE", IF(AND($Z$1&lt;Tabla1[[#This Row],[FECHA FIN DE PLAZO]]+1,$Z$1&gt;Tabla1[[#This Row],[FECHA INICIO CONVOCATORIA]]),"ABIERTA","CERRADA"))</f>
        <v>CERRADA</v>
      </c>
      <c r="R92" s="2" t="s">
        <v>1235</v>
      </c>
      <c r="S92" s="2" t="s">
        <v>852</v>
      </c>
      <c r="T92" s="2" t="s">
        <v>842</v>
      </c>
      <c r="U92" s="45" t="s">
        <v>45</v>
      </c>
      <c r="V92" s="45" t="s">
        <v>133</v>
      </c>
      <c r="W92" s="38" t="s">
        <v>1274</v>
      </c>
      <c r="X92" s="38">
        <v>44585</v>
      </c>
      <c r="Y92" s="87" t="s">
        <v>547</v>
      </c>
      <c r="Z92" s="2"/>
      <c r="AA92" s="2"/>
    </row>
    <row r="93" spans="1:27" ht="285">
      <c r="A93" s="45"/>
      <c r="B93" s="45" t="s">
        <v>748</v>
      </c>
      <c r="C93" s="2" t="s">
        <v>48</v>
      </c>
      <c r="D93" s="3" t="s">
        <v>10</v>
      </c>
      <c r="E93" s="44" t="s">
        <v>623</v>
      </c>
      <c r="F93" s="5"/>
      <c r="G93" s="41" t="s">
        <v>129</v>
      </c>
      <c r="H93" s="3" t="s">
        <v>624</v>
      </c>
      <c r="I93" s="111" t="s">
        <v>625</v>
      </c>
      <c r="J93" s="111" t="s">
        <v>1391</v>
      </c>
      <c r="K93" s="43" t="s">
        <v>626</v>
      </c>
      <c r="L93" s="5" t="s">
        <v>627</v>
      </c>
      <c r="M93" s="119" t="s">
        <v>628</v>
      </c>
      <c r="N93" s="119" t="s">
        <v>628</v>
      </c>
      <c r="O93" s="117">
        <v>44582</v>
      </c>
      <c r="P93" s="38">
        <v>44609</v>
      </c>
      <c r="Q93" s="41" t="str">
        <f ca="1">IF(Tabla1[[#This Row],[FECHA INICIO CONVOCATORIA]]&gt;TODAY(),"PRÓXIMAMENTE", IF(AND($Z$1&lt;Tabla1[[#This Row],[FECHA FIN DE PLAZO]]+1,$Z$1&gt;Tabla1[[#This Row],[FECHA INICIO CONVOCATORIA]]),"ABIERTA","CERRADA"))</f>
        <v>CERRADA</v>
      </c>
      <c r="R93" s="2" t="s">
        <v>1214</v>
      </c>
      <c r="S93" s="2" t="s">
        <v>808</v>
      </c>
      <c r="U93" s="45" t="s">
        <v>37</v>
      </c>
      <c r="V93" s="72" t="s">
        <v>133</v>
      </c>
      <c r="W93" s="38" t="s">
        <v>1274</v>
      </c>
      <c r="X93" s="38">
        <v>44582</v>
      </c>
      <c r="Y93" s="87" t="s">
        <v>629</v>
      </c>
      <c r="Z93" s="2"/>
      <c r="AA93" s="2"/>
    </row>
    <row r="94" spans="1:27" ht="270">
      <c r="A94" s="45"/>
      <c r="B94" s="45" t="s">
        <v>723</v>
      </c>
      <c r="C94" s="2" t="s">
        <v>163</v>
      </c>
      <c r="D94" s="3" t="s">
        <v>24</v>
      </c>
      <c r="E94" s="58" t="s">
        <v>622</v>
      </c>
      <c r="F94" s="5"/>
      <c r="G94" s="64" t="s">
        <v>129</v>
      </c>
      <c r="H94" s="3" t="s">
        <v>617</v>
      </c>
      <c r="I94" s="111" t="s">
        <v>618</v>
      </c>
      <c r="J94" s="111" t="s">
        <v>1391</v>
      </c>
      <c r="K94" s="43" t="s">
        <v>619</v>
      </c>
      <c r="L94" s="5" t="s">
        <v>621</v>
      </c>
      <c r="M94" s="130">
        <v>50000000</v>
      </c>
      <c r="N94" s="130">
        <v>50000000</v>
      </c>
      <c r="O94" s="145">
        <v>44581</v>
      </c>
      <c r="P94" s="38">
        <v>44640</v>
      </c>
      <c r="Q94" s="41" t="str">
        <f ca="1">IF(Tabla1[[#This Row],[FECHA INICIO CONVOCATORIA]]&gt;TODAY(),"PRÓXIMAMENTE", IF(AND($Z$1&lt;Tabla1[[#This Row],[FECHA FIN DE PLAZO]]+1,$Z$1&gt;Tabla1[[#This Row],[FECHA INICIO CONVOCATORIA]]),"ABIERTA","CERRADA"))</f>
        <v>CERRADA</v>
      </c>
      <c r="R94" s="2" t="s">
        <v>1212</v>
      </c>
      <c r="S94" s="2" t="s">
        <v>782</v>
      </c>
      <c r="T94" s="80"/>
      <c r="U94" s="45" t="s">
        <v>37</v>
      </c>
      <c r="V94" s="45" t="s">
        <v>133</v>
      </c>
      <c r="W94" s="38" t="s">
        <v>1260</v>
      </c>
      <c r="X94" s="46">
        <v>44580</v>
      </c>
      <c r="Y94" s="84" t="s">
        <v>620</v>
      </c>
      <c r="Z94" s="2"/>
      <c r="AA94" s="2"/>
    </row>
    <row r="95" spans="1:27" ht="210">
      <c r="A95" s="45" t="s">
        <v>570</v>
      </c>
      <c r="B95" s="45" t="s">
        <v>752</v>
      </c>
      <c r="C95" s="2" t="s">
        <v>53</v>
      </c>
      <c r="D95" s="3" t="s">
        <v>15</v>
      </c>
      <c r="E95" s="44" t="s">
        <v>571</v>
      </c>
      <c r="F95" s="5"/>
      <c r="G95" s="91" t="s">
        <v>129</v>
      </c>
      <c r="H95" s="3" t="s">
        <v>573</v>
      </c>
      <c r="I95" s="111" t="s">
        <v>575</v>
      </c>
      <c r="J95" s="111" t="s">
        <v>1391</v>
      </c>
      <c r="K95" s="43" t="s">
        <v>574</v>
      </c>
      <c r="L95" s="5" t="s">
        <v>576</v>
      </c>
      <c r="M95" s="123">
        <v>9000000</v>
      </c>
      <c r="N95" s="123">
        <v>9000000</v>
      </c>
      <c r="O95" s="117">
        <v>44606</v>
      </c>
      <c r="P95" s="38">
        <v>44628</v>
      </c>
      <c r="Q95" s="41" t="str">
        <f ca="1">IF(Tabla1[[#This Row],[FECHA INICIO CONVOCATORIA]]&gt;TODAY(),"PRÓXIMAMENTE", IF(AND($Z$1&lt;Tabla1[[#This Row],[FECHA FIN DE PLAZO]]+1,$Z$1&gt;Tabla1[[#This Row],[FECHA INICIO CONVOCATORIA]]),"ABIERTA","CERRADA"))</f>
        <v>CERRADA</v>
      </c>
      <c r="R95" s="2" t="s">
        <v>1236</v>
      </c>
      <c r="S95" s="2" t="s">
        <v>766</v>
      </c>
      <c r="T95" s="2" t="s">
        <v>324</v>
      </c>
      <c r="U95" s="45" t="s">
        <v>45</v>
      </c>
      <c r="V95" s="45" t="s">
        <v>133</v>
      </c>
      <c r="W95" s="38" t="s">
        <v>1274</v>
      </c>
      <c r="X95" s="38">
        <v>44565</v>
      </c>
      <c r="Y95" s="87" t="s">
        <v>577</v>
      </c>
      <c r="Z95" s="2"/>
      <c r="AA95" s="2"/>
    </row>
    <row r="96" spans="1:27" ht="165">
      <c r="A96" s="45" t="s">
        <v>560</v>
      </c>
      <c r="B96" s="45" t="s">
        <v>731</v>
      </c>
      <c r="C96" s="2" t="s">
        <v>62</v>
      </c>
      <c r="D96" s="3" t="s">
        <v>13</v>
      </c>
      <c r="E96" s="44" t="s">
        <v>569</v>
      </c>
      <c r="F96" s="5"/>
      <c r="G96" s="91" t="s">
        <v>248</v>
      </c>
      <c r="H96" s="3" t="s">
        <v>563</v>
      </c>
      <c r="I96" s="111" t="s">
        <v>565</v>
      </c>
      <c r="J96" s="111" t="s">
        <v>1392</v>
      </c>
      <c r="K96" s="43" t="s">
        <v>564</v>
      </c>
      <c r="L96" s="5" t="s">
        <v>562</v>
      </c>
      <c r="M96" s="121" t="s">
        <v>587</v>
      </c>
      <c r="N96" s="121" t="s">
        <v>588</v>
      </c>
      <c r="O96" s="117">
        <v>44580</v>
      </c>
      <c r="P96" s="38">
        <v>44601</v>
      </c>
      <c r="Q96" s="41" t="str">
        <f ca="1">IF(Tabla1[[#This Row],[FECHA INICIO CONVOCATORIA]]&gt;TODAY(),"PRÓXIMAMENTE", IF(AND($Z$1&lt;Tabla1[[#This Row],[FECHA FIN DE PLAZO]]+1,$Z$1&gt;Tabla1[[#This Row],[FECHA INICIO CONVOCATORIA]]),"ABIERTA","CERRADA"))</f>
        <v>CERRADA</v>
      </c>
      <c r="R96" s="2" t="s">
        <v>1228</v>
      </c>
      <c r="S96" s="2" t="s">
        <v>790</v>
      </c>
      <c r="T96" s="2" t="s">
        <v>818</v>
      </c>
      <c r="U96" s="45" t="s">
        <v>42</v>
      </c>
      <c r="V96" s="45" t="s">
        <v>133</v>
      </c>
      <c r="W96" s="38" t="s">
        <v>1274</v>
      </c>
      <c r="X96" s="38">
        <v>44564</v>
      </c>
      <c r="Y96" s="87" t="s">
        <v>566</v>
      </c>
      <c r="Z96" s="2"/>
      <c r="AA96" s="2"/>
    </row>
    <row r="97" spans="1:27" ht="126.75" customHeight="1">
      <c r="A97" s="45" t="s">
        <v>550</v>
      </c>
      <c r="B97" s="45" t="s">
        <v>739</v>
      </c>
      <c r="C97" s="2" t="s">
        <v>51</v>
      </c>
      <c r="D97" s="3" t="s">
        <v>13</v>
      </c>
      <c r="E97" s="44" t="s">
        <v>568</v>
      </c>
      <c r="F97" s="5"/>
      <c r="G97" s="41" t="s">
        <v>129</v>
      </c>
      <c r="H97" s="3" t="s">
        <v>553</v>
      </c>
      <c r="I97" s="111" t="s">
        <v>559</v>
      </c>
      <c r="J97" s="111" t="s">
        <v>1392</v>
      </c>
      <c r="K97" s="43" t="s">
        <v>554</v>
      </c>
      <c r="L97" s="5" t="s">
        <v>552</v>
      </c>
      <c r="M97" s="121">
        <v>32400000</v>
      </c>
      <c r="N97" s="121">
        <v>32400000</v>
      </c>
      <c r="O97" s="117">
        <v>44581</v>
      </c>
      <c r="P97" s="38">
        <v>44602</v>
      </c>
      <c r="Q97" s="41" t="str">
        <f ca="1">IF(Tabla1[[#This Row],[FECHA INICIO CONVOCATORIA]]&gt;TODAY(),"PRÓXIMAMENTE", IF(AND($Z$1&lt;Tabla1[[#This Row],[FECHA FIN DE PLAZO]]+1,$Z$1&gt;Tabla1[[#This Row],[FECHA INICIO CONVOCATORIA]]),"ABIERTA","CERRADA"))</f>
        <v>CERRADA</v>
      </c>
      <c r="R97" s="2" t="s">
        <v>1228</v>
      </c>
      <c r="S97" s="2" t="s">
        <v>799</v>
      </c>
      <c r="T97" s="2" t="s">
        <v>324</v>
      </c>
      <c r="U97" s="45" t="s">
        <v>42</v>
      </c>
      <c r="V97" s="72" t="s">
        <v>133</v>
      </c>
      <c r="W97" s="38" t="s">
        <v>1274</v>
      </c>
      <c r="X97" s="38">
        <v>44559</v>
      </c>
      <c r="Y97" s="87" t="s">
        <v>556</v>
      </c>
      <c r="Z97" s="2"/>
      <c r="AA97" s="2"/>
    </row>
    <row r="98" spans="1:27" ht="90">
      <c r="A98" s="45" t="s">
        <v>550</v>
      </c>
      <c r="B98" s="45" t="s">
        <v>739</v>
      </c>
      <c r="C98" s="2" t="s">
        <v>51</v>
      </c>
      <c r="D98" s="3" t="s">
        <v>13</v>
      </c>
      <c r="E98" s="44" t="s">
        <v>567</v>
      </c>
      <c r="F98" s="5"/>
      <c r="G98" s="41" t="s">
        <v>129</v>
      </c>
      <c r="H98" s="3" t="s">
        <v>553</v>
      </c>
      <c r="I98" s="111" t="s">
        <v>559</v>
      </c>
      <c r="J98" s="111" t="s">
        <v>1392</v>
      </c>
      <c r="K98" s="43" t="s">
        <v>554</v>
      </c>
      <c r="L98" s="5" t="s">
        <v>552</v>
      </c>
      <c r="M98" s="121">
        <v>152918450</v>
      </c>
      <c r="N98" s="121">
        <v>152918450</v>
      </c>
      <c r="O98" s="117">
        <v>44579</v>
      </c>
      <c r="P98" s="38">
        <v>44600</v>
      </c>
      <c r="Q98" s="41" t="str">
        <f ca="1">IF(Tabla1[[#This Row],[FECHA INICIO CONVOCATORIA]]&gt;TODAY(),"PRÓXIMAMENTE", IF(AND($Z$1&lt;Tabla1[[#This Row],[FECHA FIN DE PLAZO]]+1,$Z$1&gt;Tabla1[[#This Row],[FECHA INICIO CONVOCATORIA]]),"ABIERTA","CERRADA"))</f>
        <v>CERRADA</v>
      </c>
      <c r="R98" s="2" t="s">
        <v>1228</v>
      </c>
      <c r="S98" s="2" t="s">
        <v>799</v>
      </c>
      <c r="T98" s="2" t="s">
        <v>324</v>
      </c>
      <c r="U98" s="45" t="s">
        <v>42</v>
      </c>
      <c r="V98" s="72" t="s">
        <v>133</v>
      </c>
      <c r="W98" s="38" t="s">
        <v>1274</v>
      </c>
      <c r="X98" s="38">
        <v>44559</v>
      </c>
      <c r="Y98" s="87" t="s">
        <v>556</v>
      </c>
      <c r="Z98" s="2"/>
      <c r="AA98" s="2"/>
    </row>
    <row r="99" spans="1:27" ht="90">
      <c r="A99" s="45" t="s">
        <v>516</v>
      </c>
      <c r="B99" s="45" t="s">
        <v>740</v>
      </c>
      <c r="C99" s="2" t="s">
        <v>57</v>
      </c>
      <c r="D99" s="3" t="s">
        <v>27</v>
      </c>
      <c r="E99" s="44" t="s">
        <v>517</v>
      </c>
      <c r="F99" s="5"/>
      <c r="G99" s="91" t="s">
        <v>129</v>
      </c>
      <c r="H99" s="3" t="s">
        <v>518</v>
      </c>
      <c r="I99" s="111" t="s">
        <v>520</v>
      </c>
      <c r="J99" s="111" t="s">
        <v>1392</v>
      </c>
      <c r="K99" s="43" t="s">
        <v>519</v>
      </c>
      <c r="L99" s="5" t="s">
        <v>521</v>
      </c>
      <c r="M99" s="123">
        <v>2000000</v>
      </c>
      <c r="N99" s="123">
        <v>2000000</v>
      </c>
      <c r="O99" s="117">
        <v>44553</v>
      </c>
      <c r="P99" s="38">
        <v>44615</v>
      </c>
      <c r="Q99" s="41" t="str">
        <f ca="1">IF(Tabla1[[#This Row],[FECHA INICIO CONVOCATORIA]]&gt;TODAY(),"PRÓXIMAMENTE", IF(AND($Z$1&lt;Tabla1[[#This Row],[FECHA FIN DE PLAZO]]+1,$Z$1&gt;Tabla1[[#This Row],[FECHA INICIO CONVOCATORIA]]),"ABIERTA","CERRADA"))</f>
        <v>CERRADA</v>
      </c>
      <c r="R99" s="2" t="s">
        <v>1234</v>
      </c>
      <c r="S99" s="2" t="s">
        <v>800</v>
      </c>
      <c r="T99" s="2" t="s">
        <v>833</v>
      </c>
      <c r="U99" s="45" t="s">
        <v>44</v>
      </c>
      <c r="V99" s="45" t="s">
        <v>133</v>
      </c>
      <c r="W99" s="38" t="s">
        <v>1274</v>
      </c>
      <c r="X99" s="38">
        <v>44552</v>
      </c>
      <c r="Y99" s="87" t="s">
        <v>522</v>
      </c>
      <c r="Z99" s="2"/>
      <c r="AA99" s="2"/>
    </row>
    <row r="100" spans="1:27" ht="255">
      <c r="A100" s="45" t="s">
        <v>509</v>
      </c>
      <c r="B100" s="45" t="s">
        <v>756</v>
      </c>
      <c r="C100" s="2" t="s">
        <v>57</v>
      </c>
      <c r="D100" s="3" t="s">
        <v>27</v>
      </c>
      <c r="E100" s="44" t="s">
        <v>510</v>
      </c>
      <c r="F100" s="5"/>
      <c r="G100" s="91" t="s">
        <v>129</v>
      </c>
      <c r="H100" s="3" t="s">
        <v>1299</v>
      </c>
      <c r="I100" s="111" t="s">
        <v>477</v>
      </c>
      <c r="J100" s="111" t="s">
        <v>1392</v>
      </c>
      <c r="K100" s="43" t="s">
        <v>511</v>
      </c>
      <c r="L100" s="5" t="s">
        <v>514</v>
      </c>
      <c r="M100" s="121" t="s">
        <v>584</v>
      </c>
      <c r="N100" s="121" t="s">
        <v>584</v>
      </c>
      <c r="O100" s="117">
        <v>44553</v>
      </c>
      <c r="P100" s="38">
        <v>44615</v>
      </c>
      <c r="Q100" s="41" t="str">
        <f ca="1">IF(Tabla1[[#This Row],[FECHA INICIO CONVOCATORIA]]&gt;TODAY(),"PRÓXIMAMENTE", IF(AND($Z$1&lt;Tabla1[[#This Row],[FECHA FIN DE PLAZO]]+1,$Z$1&gt;Tabla1[[#This Row],[FECHA INICIO CONVOCATORIA]]),"ABIERTA","CERRADA"))</f>
        <v>CERRADA</v>
      </c>
      <c r="R100" s="2" t="s">
        <v>1234</v>
      </c>
      <c r="S100" s="2" t="s">
        <v>770</v>
      </c>
      <c r="T100" s="2" t="s">
        <v>841</v>
      </c>
      <c r="U100" s="45" t="s">
        <v>44</v>
      </c>
      <c r="V100" s="45" t="s">
        <v>133</v>
      </c>
      <c r="W100" s="38" t="s">
        <v>1274</v>
      </c>
      <c r="X100" s="38">
        <v>44552</v>
      </c>
      <c r="Y100" s="87" t="s">
        <v>515</v>
      </c>
      <c r="Z100" s="2"/>
      <c r="AA100" s="2"/>
    </row>
    <row r="101" spans="1:27" ht="118.5" customHeight="1">
      <c r="A101" s="45" t="s">
        <v>507</v>
      </c>
      <c r="B101" s="45" t="s">
        <v>724</v>
      </c>
      <c r="C101" s="2" t="s">
        <v>69</v>
      </c>
      <c r="D101" s="2" t="s">
        <v>24</v>
      </c>
      <c r="E101" s="44" t="s">
        <v>523</v>
      </c>
      <c r="G101" s="2" t="s">
        <v>129</v>
      </c>
      <c r="H101" s="3" t="s">
        <v>1298</v>
      </c>
      <c r="I101" s="4" t="s">
        <v>506</v>
      </c>
      <c r="J101" s="4" t="s">
        <v>1391</v>
      </c>
      <c r="K101" s="43" t="s">
        <v>505</v>
      </c>
      <c r="L101" s="5" t="s">
        <v>317</v>
      </c>
      <c r="M101" s="119">
        <v>75000000</v>
      </c>
      <c r="N101" s="119">
        <v>75000000</v>
      </c>
      <c r="O101" s="46">
        <v>44552</v>
      </c>
      <c r="P101" s="38">
        <v>44636</v>
      </c>
      <c r="Q101" s="41" t="str">
        <f ca="1">IF(Tabla1[[#This Row],[FECHA INICIO CONVOCATORIA]]&gt;TODAY(),"PRÓXIMAMENTE", IF(AND($Z$1&lt;Tabla1[[#This Row],[FECHA FIN DE PLAZO]]+1,$Z$1&gt;Tabla1[[#This Row],[FECHA INICIO CONVOCATORIA]]),"ABIERTA","CERRADA"))</f>
        <v>CERRADA</v>
      </c>
      <c r="R101" s="2" t="s">
        <v>1216</v>
      </c>
      <c r="S101" s="2" t="s">
        <v>783</v>
      </c>
      <c r="U101" s="45" t="s">
        <v>38</v>
      </c>
      <c r="V101" s="45" t="s">
        <v>133</v>
      </c>
      <c r="W101" s="38" t="s">
        <v>1274</v>
      </c>
      <c r="X101" s="38">
        <v>44551</v>
      </c>
      <c r="Y101" s="89" t="s">
        <v>508</v>
      </c>
      <c r="Z101" s="2"/>
      <c r="AA101" s="2"/>
    </row>
    <row r="102" spans="1:27" ht="60">
      <c r="A102" s="45" t="s">
        <v>499</v>
      </c>
      <c r="B102" s="45" t="s">
        <v>721</v>
      </c>
      <c r="C102" s="2" t="s">
        <v>57</v>
      </c>
      <c r="D102" s="3" t="s">
        <v>27</v>
      </c>
      <c r="E102" s="44" t="s">
        <v>524</v>
      </c>
      <c r="F102" s="5"/>
      <c r="G102" s="91" t="s">
        <v>129</v>
      </c>
      <c r="H102" s="3" t="s">
        <v>1295</v>
      </c>
      <c r="I102" s="111" t="s">
        <v>501</v>
      </c>
      <c r="J102" s="111" t="s">
        <v>1391</v>
      </c>
      <c r="K102" s="43" t="s">
        <v>500</v>
      </c>
      <c r="L102" s="5" t="s">
        <v>502</v>
      </c>
      <c r="M102" s="123" t="s">
        <v>503</v>
      </c>
      <c r="N102" s="123" t="s">
        <v>503</v>
      </c>
      <c r="O102" s="117">
        <v>44551</v>
      </c>
      <c r="P102" s="38">
        <v>44564</v>
      </c>
      <c r="Q102" s="41" t="str">
        <f ca="1">IF(Tabla1[[#This Row],[FECHA INICIO CONVOCATORIA]]&gt;TODAY(),"PRÓXIMAMENTE", IF(AND($Z$1&lt;Tabla1[[#This Row],[FECHA FIN DE PLAZO]]+1,$Z$1&gt;Tabla1[[#This Row],[FECHA INICIO CONVOCATORIA]]),"ABIERTA","CERRADA"))</f>
        <v>CERRADA</v>
      </c>
      <c r="R102" s="2" t="s">
        <v>1234</v>
      </c>
      <c r="S102" s="2" t="s">
        <v>780</v>
      </c>
      <c r="T102" s="2" t="s">
        <v>815</v>
      </c>
      <c r="U102" s="45" t="s">
        <v>44</v>
      </c>
      <c r="V102" s="72" t="s">
        <v>133</v>
      </c>
      <c r="W102" s="38" t="s">
        <v>1274</v>
      </c>
      <c r="X102" s="38">
        <v>44550</v>
      </c>
      <c r="Y102" s="87" t="s">
        <v>504</v>
      </c>
      <c r="Z102" s="2"/>
      <c r="AA102" s="2"/>
    </row>
    <row r="103" spans="1:27" ht="105">
      <c r="A103" s="45"/>
      <c r="B103" s="157" t="s">
        <v>1336</v>
      </c>
      <c r="C103" s="45" t="s">
        <v>56</v>
      </c>
      <c r="D103" s="43" t="s">
        <v>18</v>
      </c>
      <c r="E103" s="44" t="s">
        <v>1337</v>
      </c>
      <c r="F103" s="44"/>
      <c r="G103" s="2" t="s">
        <v>129</v>
      </c>
      <c r="H103" s="43" t="s">
        <v>1338</v>
      </c>
      <c r="I103" s="153" t="s">
        <v>1339</v>
      </c>
      <c r="J103" s="153" t="s">
        <v>1392</v>
      </c>
      <c r="K103" s="43" t="s">
        <v>1340</v>
      </c>
      <c r="L103" s="44" t="s">
        <v>1341</v>
      </c>
      <c r="M103" s="177">
        <v>372600</v>
      </c>
      <c r="N103" s="177">
        <v>372600</v>
      </c>
      <c r="O103" s="178">
        <v>44377</v>
      </c>
      <c r="P103" s="46">
        <v>44449</v>
      </c>
      <c r="Q103" s="41" t="str">
        <f ca="1">IF(Tabla1[[#This Row],[FECHA INICIO CONVOCATORIA]]&gt;TODAY(),"PRÓXIMAMENTE", IF(AND($Z$1&lt;Tabla1[[#This Row],[FECHA FIN DE PLAZO]]+1,$Z$1&gt;Tabla1[[#This Row],[FECHA INICIO CONVOCATORIA]]),"ABIERTA","CERRADA"))</f>
        <v>CERRADA</v>
      </c>
      <c r="R103" s="45" t="s">
        <v>1232</v>
      </c>
      <c r="S103" s="45" t="s">
        <v>875</v>
      </c>
      <c r="T103" s="80" t="s">
        <v>324</v>
      </c>
      <c r="U103" s="45" t="s">
        <v>43</v>
      </c>
      <c r="V103" s="72" t="s">
        <v>133</v>
      </c>
      <c r="W103" s="38" t="s">
        <v>1274</v>
      </c>
      <c r="X103" s="46">
        <v>44547</v>
      </c>
      <c r="Y103" s="84" t="s">
        <v>1342</v>
      </c>
      <c r="Z103" s="2"/>
      <c r="AA103" s="2"/>
    </row>
    <row r="104" spans="1:27" ht="105">
      <c r="A104" s="45" t="s">
        <v>492</v>
      </c>
      <c r="B104" s="45" t="s">
        <v>756</v>
      </c>
      <c r="C104" s="2" t="s">
        <v>57</v>
      </c>
      <c r="D104" s="3" t="s">
        <v>27</v>
      </c>
      <c r="E104" s="44" t="s">
        <v>525</v>
      </c>
      <c r="F104" s="5"/>
      <c r="G104" s="91" t="s">
        <v>129</v>
      </c>
      <c r="H104" s="3" t="s">
        <v>1296</v>
      </c>
      <c r="I104" s="111" t="s">
        <v>1393</v>
      </c>
      <c r="J104" s="111" t="s">
        <v>1392</v>
      </c>
      <c r="K104" s="43" t="s">
        <v>493</v>
      </c>
      <c r="L104" s="5" t="s">
        <v>494</v>
      </c>
      <c r="M104" s="121" t="s">
        <v>585</v>
      </c>
      <c r="N104" s="121" t="s">
        <v>585</v>
      </c>
      <c r="O104" s="117">
        <v>44547</v>
      </c>
      <c r="P104" s="38">
        <v>44609</v>
      </c>
      <c r="Q104" s="41" t="str">
        <f ca="1">IF(Tabla1[[#This Row],[FECHA INICIO CONVOCATORIA]]&gt;TODAY(),"PRÓXIMAMENTE", IF(AND($Z$1&lt;Tabla1[[#This Row],[FECHA FIN DE PLAZO]]+1,$Z$1&gt;Tabla1[[#This Row],[FECHA INICIO CONVOCATORIA]]),"ABIERTA","CERRADA"))</f>
        <v>CERRADA</v>
      </c>
      <c r="R104" s="2" t="s">
        <v>1234</v>
      </c>
      <c r="S104" s="2" t="s">
        <v>770</v>
      </c>
      <c r="T104" s="2" t="s">
        <v>830</v>
      </c>
      <c r="U104" s="45" t="s">
        <v>44</v>
      </c>
      <c r="V104" s="45" t="s">
        <v>133</v>
      </c>
      <c r="W104" s="38" t="s">
        <v>1274</v>
      </c>
      <c r="X104" s="38">
        <v>44546</v>
      </c>
      <c r="Y104" s="87" t="s">
        <v>495</v>
      </c>
      <c r="Z104" s="2"/>
      <c r="AA104" s="2"/>
    </row>
    <row r="105" spans="1:27" ht="75">
      <c r="A105" s="45" t="s">
        <v>435</v>
      </c>
      <c r="B105" s="45" t="s">
        <v>732</v>
      </c>
      <c r="C105" s="2" t="s">
        <v>47</v>
      </c>
      <c r="D105" s="3" t="s">
        <v>429</v>
      </c>
      <c r="E105" s="44" t="s">
        <v>527</v>
      </c>
      <c r="F105" s="5" t="s">
        <v>1402</v>
      </c>
      <c r="G105" s="91" t="s">
        <v>129</v>
      </c>
      <c r="H105" s="3" t="s">
        <v>431</v>
      </c>
      <c r="I105" s="111" t="s">
        <v>456</v>
      </c>
      <c r="J105" s="111" t="s">
        <v>1391</v>
      </c>
      <c r="K105" s="43" t="s">
        <v>432</v>
      </c>
      <c r="L105" s="5" t="s">
        <v>433</v>
      </c>
      <c r="M105" s="121">
        <v>92770000</v>
      </c>
      <c r="N105" s="121">
        <v>92770000</v>
      </c>
      <c r="O105" s="117">
        <v>44509</v>
      </c>
      <c r="P105" s="38">
        <v>44559</v>
      </c>
      <c r="Q105" s="41" t="str">
        <f ca="1">IF(Tabla1[[#This Row],[FECHA INICIO CONVOCATORIA]]&gt;TODAY(),"PRÓXIMAMENTE", IF(AND($Z$1&lt;Tabla1[[#This Row],[FECHA FIN DE PLAZO]]+1,$Z$1&gt;Tabla1[[#This Row],[FECHA INICIO CONVOCATORIA]]),"ABIERTA","CERRADA"))</f>
        <v>CERRADA</v>
      </c>
      <c r="R105" s="2" t="s">
        <v>1222</v>
      </c>
      <c r="S105" s="2" t="s">
        <v>791</v>
      </c>
      <c r="T105" s="2" t="s">
        <v>434</v>
      </c>
      <c r="U105" s="45" t="s">
        <v>40</v>
      </c>
      <c r="V105" s="45" t="s">
        <v>133</v>
      </c>
      <c r="W105" s="38" t="s">
        <v>1274</v>
      </c>
      <c r="X105" s="46">
        <v>44544</v>
      </c>
      <c r="Y105" s="87" t="s">
        <v>436</v>
      </c>
      <c r="Z105" s="2"/>
      <c r="AA105" s="2"/>
    </row>
    <row r="106" spans="1:27" ht="240">
      <c r="A106" s="45" t="s">
        <v>485</v>
      </c>
      <c r="B106" s="45" t="s">
        <v>731</v>
      </c>
      <c r="C106" s="2" t="s">
        <v>62</v>
      </c>
      <c r="D106" s="3" t="s">
        <v>13</v>
      </c>
      <c r="E106" s="44" t="s">
        <v>528</v>
      </c>
      <c r="F106" s="5"/>
      <c r="G106" s="91" t="s">
        <v>129</v>
      </c>
      <c r="H106" s="3" t="s">
        <v>486</v>
      </c>
      <c r="I106" s="111" t="s">
        <v>487</v>
      </c>
      <c r="J106" s="111" t="s">
        <v>1392</v>
      </c>
      <c r="K106" s="43" t="s">
        <v>488</v>
      </c>
      <c r="L106" s="5" t="s">
        <v>489</v>
      </c>
      <c r="M106" s="121" t="s">
        <v>586</v>
      </c>
      <c r="N106" s="121" t="s">
        <v>586</v>
      </c>
      <c r="O106" s="196">
        <v>44546</v>
      </c>
      <c r="P106" s="38">
        <v>44580</v>
      </c>
      <c r="Q106" s="41" t="str">
        <f ca="1">IF(Tabla1[[#This Row],[FECHA INICIO CONVOCATORIA]]&gt;TODAY(),"PRÓXIMAMENTE", IF(AND($Z$1&lt;Tabla1[[#This Row],[FECHA FIN DE PLAZO]]+1,$Z$1&gt;Tabla1[[#This Row],[FECHA INICIO CONVOCATORIA]]),"ABIERTA","CERRADA"))</f>
        <v>CERRADA</v>
      </c>
      <c r="R106" s="2" t="s">
        <v>1228</v>
      </c>
      <c r="S106" s="2" t="s">
        <v>790</v>
      </c>
      <c r="T106" s="2" t="s">
        <v>818</v>
      </c>
      <c r="U106" s="45" t="s">
        <v>42</v>
      </c>
      <c r="V106" s="45" t="s">
        <v>133</v>
      </c>
      <c r="W106" s="38" t="s">
        <v>1274</v>
      </c>
      <c r="X106" s="38">
        <v>44539</v>
      </c>
      <c r="Y106" s="87" t="s">
        <v>490</v>
      </c>
      <c r="Z106" s="2"/>
      <c r="AA106" s="2"/>
    </row>
    <row r="107" spans="1:27" ht="90">
      <c r="A107" s="45" t="s">
        <v>483</v>
      </c>
      <c r="B107" s="45" t="s">
        <v>743</v>
      </c>
      <c r="C107" s="2" t="s">
        <v>60</v>
      </c>
      <c r="D107" s="3" t="s">
        <v>21</v>
      </c>
      <c r="E107" s="58" t="s">
        <v>491</v>
      </c>
      <c r="F107" s="5"/>
      <c r="G107" s="91" t="s">
        <v>129</v>
      </c>
      <c r="H107" s="110" t="s">
        <v>480</v>
      </c>
      <c r="I107" s="111" t="s">
        <v>482</v>
      </c>
      <c r="J107" s="111" t="s">
        <v>1392</v>
      </c>
      <c r="K107" s="43" t="s">
        <v>481</v>
      </c>
      <c r="L107" s="47" t="s">
        <v>479</v>
      </c>
      <c r="M107" s="121">
        <v>5000000</v>
      </c>
      <c r="N107" s="121">
        <v>5000000</v>
      </c>
      <c r="O107" s="95">
        <v>44543</v>
      </c>
      <c r="P107" s="66">
        <v>44606</v>
      </c>
      <c r="Q107" s="41" t="str">
        <f ca="1">IF(Tabla1[[#This Row],[FECHA INICIO CONVOCATORIA]]&gt;TODAY(),"PRÓXIMAMENTE", IF(AND($Z$1&lt;Tabla1[[#This Row],[FECHA FIN DE PLAZO]]+1,$Z$1&gt;Tabla1[[#This Row],[FECHA INICIO CONVOCATORIA]]),"ABIERTA","CERRADA"))</f>
        <v>CERRADA</v>
      </c>
      <c r="R107" s="2" t="s">
        <v>1224</v>
      </c>
      <c r="S107" s="2" t="s">
        <v>803</v>
      </c>
      <c r="T107" s="2" t="s">
        <v>834</v>
      </c>
      <c r="U107" s="45" t="s">
        <v>41</v>
      </c>
      <c r="V107" s="45" t="s">
        <v>133</v>
      </c>
      <c r="W107" s="38" t="s">
        <v>1274</v>
      </c>
      <c r="X107" s="38">
        <v>44525</v>
      </c>
      <c r="Y107" s="87" t="s">
        <v>484</v>
      </c>
      <c r="Z107" s="2"/>
      <c r="AA107" s="2"/>
    </row>
    <row r="108" spans="1:27" ht="143.25" customHeight="1">
      <c r="A108" s="45" t="s">
        <v>437</v>
      </c>
      <c r="B108" s="45" t="s">
        <v>725</v>
      </c>
      <c r="C108" s="2" t="s">
        <v>65</v>
      </c>
      <c r="D108" s="3" t="s">
        <v>13</v>
      </c>
      <c r="E108" s="58" t="s">
        <v>1283</v>
      </c>
      <c r="F108" s="5"/>
      <c r="G108" s="91" t="s">
        <v>129</v>
      </c>
      <c r="H108" s="3" t="s">
        <v>438</v>
      </c>
      <c r="I108" s="111" t="s">
        <v>455</v>
      </c>
      <c r="J108" s="111" t="s">
        <v>1392</v>
      </c>
      <c r="K108" s="43" t="s">
        <v>439</v>
      </c>
      <c r="L108" s="47" t="s">
        <v>1290</v>
      </c>
      <c r="M108" s="121">
        <v>3300000</v>
      </c>
      <c r="N108" s="121">
        <v>3300000</v>
      </c>
      <c r="O108" s="95">
        <v>44522</v>
      </c>
      <c r="P108" s="95">
        <v>44533</v>
      </c>
      <c r="Q108" s="41" t="str">
        <f ca="1">IF(Tabla1[[#This Row],[FECHA INICIO CONVOCATORIA]]&gt;TODAY(),"PRÓXIMAMENTE", IF(AND($Z$1&lt;Tabla1[[#This Row],[FECHA FIN DE PLAZO]]+1,$Z$1&gt;Tabla1[[#This Row],[FECHA INICIO CONVOCATORIA]]),"ABIERTA","CERRADA"))</f>
        <v>CERRADA</v>
      </c>
      <c r="R108" s="2" t="s">
        <v>1229</v>
      </c>
      <c r="S108" s="2" t="s">
        <v>784</v>
      </c>
      <c r="T108" s="2" t="s">
        <v>848</v>
      </c>
      <c r="U108" s="45" t="s">
        <v>42</v>
      </c>
      <c r="V108" s="45" t="s">
        <v>133</v>
      </c>
      <c r="W108" s="38" t="s">
        <v>1274</v>
      </c>
      <c r="X108" s="46">
        <v>44522</v>
      </c>
      <c r="Y108" s="87" t="s">
        <v>440</v>
      </c>
      <c r="Z108" s="2"/>
      <c r="AA108" s="2"/>
    </row>
    <row r="109" spans="1:27" ht="143.25" customHeight="1">
      <c r="A109" s="45"/>
      <c r="B109" s="157" t="s">
        <v>745</v>
      </c>
      <c r="C109" s="45" t="s">
        <v>62</v>
      </c>
      <c r="D109" s="43" t="s">
        <v>13</v>
      </c>
      <c r="E109" s="44" t="s">
        <v>1433</v>
      </c>
      <c r="F109" s="44"/>
      <c r="G109" s="41" t="s">
        <v>129</v>
      </c>
      <c r="H109" s="43" t="s">
        <v>1434</v>
      </c>
      <c r="I109" s="111" t="s">
        <v>454</v>
      </c>
      <c r="J109" s="111" t="s">
        <v>1392</v>
      </c>
      <c r="K109" s="43" t="s">
        <v>1435</v>
      </c>
      <c r="L109" s="44"/>
      <c r="M109" s="187">
        <v>20000000</v>
      </c>
      <c r="N109" s="187">
        <v>20000000</v>
      </c>
      <c r="O109" s="189">
        <v>44525</v>
      </c>
      <c r="P109" s="46">
        <v>44553</v>
      </c>
      <c r="Q109" s="188" t="str">
        <f ca="1">IF(AND($Z$1&lt;Tabla1[[#This Row],[FECHA FIN DE PLAZO]],$Z$1&gt;Tabla1[[#This Row],[FECHA INICIO CONVOCATORIA]]),"abierta","cerrada")</f>
        <v>cerrada</v>
      </c>
      <c r="R109" s="2" t="s">
        <v>1228</v>
      </c>
      <c r="S109" s="2" t="s">
        <v>805</v>
      </c>
      <c r="T109" s="2" t="s">
        <v>324</v>
      </c>
      <c r="U109" s="45" t="s">
        <v>42</v>
      </c>
      <c r="V109" s="45" t="s">
        <v>133</v>
      </c>
      <c r="W109" s="38" t="s">
        <v>1274</v>
      </c>
      <c r="X109" s="46">
        <v>44517</v>
      </c>
      <c r="Y109" s="89" t="s">
        <v>1436</v>
      </c>
      <c r="Z109" s="2"/>
      <c r="AA109" s="2"/>
    </row>
    <row r="110" spans="1:27" ht="135">
      <c r="A110" s="45" t="s">
        <v>343</v>
      </c>
      <c r="B110" s="45" t="s">
        <v>750</v>
      </c>
      <c r="C110" s="2" t="s">
        <v>48</v>
      </c>
      <c r="D110" s="3" t="s">
        <v>10</v>
      </c>
      <c r="E110" s="44" t="s">
        <v>1284</v>
      </c>
      <c r="F110" s="5"/>
      <c r="G110" s="90" t="s">
        <v>129</v>
      </c>
      <c r="H110" s="3" t="s">
        <v>348</v>
      </c>
      <c r="I110" s="111" t="s">
        <v>449</v>
      </c>
      <c r="J110" s="111" t="s">
        <v>1392</v>
      </c>
      <c r="K110" s="43" t="s">
        <v>349</v>
      </c>
      <c r="L110" s="5" t="s">
        <v>344</v>
      </c>
      <c r="M110" s="122">
        <v>500000</v>
      </c>
      <c r="N110" s="122">
        <v>500000</v>
      </c>
      <c r="O110" s="95">
        <v>44497</v>
      </c>
      <c r="P110" s="96">
        <v>44518</v>
      </c>
      <c r="Q110" s="41" t="str">
        <f ca="1">IF(Tabla1[[#This Row],[FECHA INICIO CONVOCATORIA]]&gt;TODAY(),"PRÓXIMAMENTE", IF(AND($Z$1&lt;Tabla1[[#This Row],[FECHA FIN DE PLAZO]]+1,$Z$1&gt;Tabla1[[#This Row],[FECHA INICIO CONVOCATORIA]]),"ABIERTA","CERRADA"))</f>
        <v>CERRADA</v>
      </c>
      <c r="R110" s="2" t="s">
        <v>1214</v>
      </c>
      <c r="S110" s="2" t="s">
        <v>810</v>
      </c>
      <c r="T110" s="80" t="s">
        <v>817</v>
      </c>
      <c r="U110" s="45" t="s">
        <v>37</v>
      </c>
      <c r="V110" s="45" t="s">
        <v>133</v>
      </c>
      <c r="W110" s="38" t="s">
        <v>1274</v>
      </c>
      <c r="X110" s="46">
        <v>44496</v>
      </c>
      <c r="Y110" s="87" t="s">
        <v>386</v>
      </c>
      <c r="Z110" s="2"/>
      <c r="AA110" s="2"/>
    </row>
    <row r="111" spans="1:27" ht="60">
      <c r="A111" s="45" t="s">
        <v>343</v>
      </c>
      <c r="B111" s="45" t="s">
        <v>750</v>
      </c>
      <c r="C111" s="2" t="s">
        <v>48</v>
      </c>
      <c r="D111" s="3" t="s">
        <v>10</v>
      </c>
      <c r="E111" s="44" t="s">
        <v>1285</v>
      </c>
      <c r="F111" s="5"/>
      <c r="G111" s="90" t="s">
        <v>129</v>
      </c>
      <c r="H111" s="3" t="s">
        <v>351</v>
      </c>
      <c r="I111" s="111" t="s">
        <v>450</v>
      </c>
      <c r="J111" s="111" t="s">
        <v>1392</v>
      </c>
      <c r="K111" s="43" t="s">
        <v>352</v>
      </c>
      <c r="L111" s="5" t="s">
        <v>344</v>
      </c>
      <c r="M111" s="119" t="s">
        <v>347</v>
      </c>
      <c r="N111" s="119" t="s">
        <v>347</v>
      </c>
      <c r="O111" s="95">
        <v>44497</v>
      </c>
      <c r="P111" s="96">
        <v>44518</v>
      </c>
      <c r="Q111" s="41" t="str">
        <f ca="1">IF(Tabla1[[#This Row],[FECHA INICIO CONVOCATORIA]]&gt;TODAY(),"PRÓXIMAMENTE", IF(AND($Z$1&lt;Tabla1[[#This Row],[FECHA FIN DE PLAZO]]+1,$Z$1&gt;Tabla1[[#This Row],[FECHA INICIO CONVOCATORIA]]),"ABIERTA","CERRADA"))</f>
        <v>CERRADA</v>
      </c>
      <c r="R111" s="2" t="s">
        <v>1214</v>
      </c>
      <c r="S111" s="2" t="s">
        <v>810</v>
      </c>
      <c r="T111" s="80" t="s">
        <v>817</v>
      </c>
      <c r="U111" s="45" t="s">
        <v>37</v>
      </c>
      <c r="V111" s="45" t="s">
        <v>133</v>
      </c>
      <c r="W111" s="38" t="s">
        <v>1274</v>
      </c>
      <c r="X111" s="46">
        <v>44496</v>
      </c>
      <c r="Y111" s="87" t="s">
        <v>388</v>
      </c>
      <c r="Z111" s="2"/>
      <c r="AA111" s="2"/>
    </row>
    <row r="112" spans="1:27" ht="90">
      <c r="A112" s="45" t="s">
        <v>372</v>
      </c>
      <c r="B112" s="45" t="s">
        <v>717</v>
      </c>
      <c r="C112" s="2" t="s">
        <v>56</v>
      </c>
      <c r="D112" s="3" t="s">
        <v>18</v>
      </c>
      <c r="E112" s="44" t="s">
        <v>373</v>
      </c>
      <c r="F112" s="5"/>
      <c r="G112" s="91" t="s">
        <v>129</v>
      </c>
      <c r="H112" s="3" t="s">
        <v>374</v>
      </c>
      <c r="I112" s="111" t="s">
        <v>456</v>
      </c>
      <c r="J112" s="111" t="s">
        <v>1391</v>
      </c>
      <c r="K112" s="43" t="s">
        <v>375</v>
      </c>
      <c r="L112" s="5" t="s">
        <v>1255</v>
      </c>
      <c r="M112" s="121">
        <v>1308000</v>
      </c>
      <c r="N112" s="121">
        <v>1308000</v>
      </c>
      <c r="O112" s="117">
        <v>44491</v>
      </c>
      <c r="P112" s="38">
        <v>44505</v>
      </c>
      <c r="Q112" s="41" t="str">
        <f ca="1">IF(Tabla1[[#This Row],[FECHA INICIO CONVOCATORIA]]&gt;TODAY(),"PRÓXIMAMENTE", IF(AND($Z$1&lt;Tabla1[[#This Row],[FECHA FIN DE PLAZO]]+1,$Z$1&gt;Tabla1[[#This Row],[FECHA INICIO CONVOCATORIA]]),"ABIERTA","CERRADA"))</f>
        <v>CERRADA</v>
      </c>
      <c r="R112" s="2" t="s">
        <v>1231</v>
      </c>
      <c r="S112" s="2" t="s">
        <v>769</v>
      </c>
      <c r="T112" s="2" t="s">
        <v>844</v>
      </c>
      <c r="U112" s="45" t="s">
        <v>43</v>
      </c>
      <c r="V112" s="45" t="s">
        <v>133</v>
      </c>
      <c r="W112" s="38" t="s">
        <v>1274</v>
      </c>
      <c r="X112" s="46">
        <v>44490</v>
      </c>
      <c r="Y112" s="87" t="s">
        <v>417</v>
      </c>
      <c r="Z112" s="2"/>
      <c r="AA112" s="2"/>
    </row>
    <row r="113" spans="1:27" ht="90">
      <c r="A113" s="45" t="s">
        <v>353</v>
      </c>
      <c r="B113" s="45" t="s">
        <v>743</v>
      </c>
      <c r="C113" s="2" t="s">
        <v>60</v>
      </c>
      <c r="D113" s="3" t="s">
        <v>21</v>
      </c>
      <c r="E113" s="58" t="s">
        <v>369</v>
      </c>
      <c r="F113" s="5"/>
      <c r="G113" s="41" t="s">
        <v>129</v>
      </c>
      <c r="H113" s="55" t="s">
        <v>355</v>
      </c>
      <c r="I113" s="61" t="s">
        <v>451</v>
      </c>
      <c r="J113" s="61" t="s">
        <v>1392</v>
      </c>
      <c r="K113" s="43" t="s">
        <v>356</v>
      </c>
      <c r="L113" s="5" t="s">
        <v>354</v>
      </c>
      <c r="M113" s="119">
        <v>829000</v>
      </c>
      <c r="N113" s="119">
        <v>829000</v>
      </c>
      <c r="O113" s="67">
        <v>44488</v>
      </c>
      <c r="P113" s="67">
        <v>44516</v>
      </c>
      <c r="Q113" s="41" t="str">
        <f ca="1">IF(Tabla1[[#This Row],[FECHA INICIO CONVOCATORIA]]&gt;TODAY(),"PRÓXIMAMENTE", IF(AND($Z$1&lt;Tabla1[[#This Row],[FECHA FIN DE PLAZO]]+1,$Z$1&gt;Tabla1[[#This Row],[FECHA INICIO CONVOCATORIA]]),"ABIERTA","CERRADA"))</f>
        <v>CERRADA</v>
      </c>
      <c r="R113" s="2" t="s">
        <v>1224</v>
      </c>
      <c r="S113" s="2" t="s">
        <v>803</v>
      </c>
      <c r="T113" s="2" t="s">
        <v>850</v>
      </c>
      <c r="U113" s="45" t="s">
        <v>42</v>
      </c>
      <c r="V113" s="45" t="s">
        <v>133</v>
      </c>
      <c r="W113" s="38" t="s">
        <v>1274</v>
      </c>
      <c r="X113" s="46">
        <v>44487</v>
      </c>
      <c r="Y113" s="87" t="s">
        <v>413</v>
      </c>
      <c r="Z113" s="2"/>
      <c r="AA113" s="2"/>
    </row>
    <row r="114" spans="1:27" ht="45">
      <c r="A114" s="45" t="s">
        <v>364</v>
      </c>
      <c r="B114" s="45" t="s">
        <v>731</v>
      </c>
      <c r="C114" s="2" t="s">
        <v>51</v>
      </c>
      <c r="D114" s="3" t="s">
        <v>13</v>
      </c>
      <c r="E114" s="58" t="s">
        <v>370</v>
      </c>
      <c r="F114" s="5"/>
      <c r="G114" s="91" t="s">
        <v>129</v>
      </c>
      <c r="H114" s="3" t="s">
        <v>365</v>
      </c>
      <c r="I114" s="111" t="s">
        <v>458</v>
      </c>
      <c r="J114" s="111" t="s">
        <v>1392</v>
      </c>
      <c r="K114" s="43" t="s">
        <v>366</v>
      </c>
      <c r="L114" s="47" t="s">
        <v>371</v>
      </c>
      <c r="M114" s="121">
        <v>14719412.24</v>
      </c>
      <c r="N114" s="121">
        <v>14119412.24</v>
      </c>
      <c r="O114" s="117">
        <v>44488</v>
      </c>
      <c r="P114" s="38">
        <v>44497</v>
      </c>
      <c r="Q114" s="41" t="str">
        <f ca="1">IF(Tabla1[[#This Row],[FECHA INICIO CONVOCATORIA]]&gt;TODAY(),"PRÓXIMAMENTE", IF(AND($Z$1&lt;Tabla1[[#This Row],[FECHA FIN DE PLAZO]]+1,$Z$1&gt;Tabla1[[#This Row],[FECHA INICIO CONVOCATORIA]]),"ABIERTA","CERRADA"))</f>
        <v>CERRADA</v>
      </c>
      <c r="R114" s="2" t="s">
        <v>1228</v>
      </c>
      <c r="S114" s="2" t="s">
        <v>790</v>
      </c>
      <c r="T114" s="2" t="s">
        <v>324</v>
      </c>
      <c r="U114" s="45" t="s">
        <v>42</v>
      </c>
      <c r="V114" s="45" t="s">
        <v>133</v>
      </c>
      <c r="W114" s="38" t="s">
        <v>1274</v>
      </c>
      <c r="X114" s="46">
        <v>44482</v>
      </c>
      <c r="Y114" s="87" t="s">
        <v>404</v>
      </c>
      <c r="Z114" s="2"/>
      <c r="AA114" s="2"/>
    </row>
    <row r="115" spans="1:27" ht="135">
      <c r="A115" s="45" t="s">
        <v>339</v>
      </c>
      <c r="B115" s="45" t="s">
        <v>743</v>
      </c>
      <c r="C115" s="45" t="s">
        <v>60</v>
      </c>
      <c r="D115" s="43" t="s">
        <v>21</v>
      </c>
      <c r="E115" s="44" t="s">
        <v>363</v>
      </c>
      <c r="F115" s="5"/>
      <c r="G115" s="82" t="s">
        <v>129</v>
      </c>
      <c r="H115" s="3" t="s">
        <v>341</v>
      </c>
      <c r="I115" s="111" t="s">
        <v>451</v>
      </c>
      <c r="J115" s="111" t="s">
        <v>1392</v>
      </c>
      <c r="K115" s="43" t="s">
        <v>340</v>
      </c>
      <c r="L115" s="5" t="s">
        <v>1289</v>
      </c>
      <c r="M115" s="122">
        <v>900000</v>
      </c>
      <c r="N115" s="122">
        <v>900000</v>
      </c>
      <c r="O115" s="67">
        <v>44482</v>
      </c>
      <c r="P115" s="67">
        <v>44510</v>
      </c>
      <c r="Q115" s="41" t="str">
        <f ca="1">IF(Tabla1[[#This Row],[FECHA INICIO CONVOCATORIA]]&gt;TODAY(),"PRÓXIMAMENTE", IF(AND($Z$1&lt;Tabla1[[#This Row],[FECHA FIN DE PLAZO]]+1,$Z$1&gt;Tabla1[[#This Row],[FECHA INICIO CONVOCATORIA]]),"ABIERTA","CERRADA"))</f>
        <v>CERRADA</v>
      </c>
      <c r="R115" s="45" t="s">
        <v>1224</v>
      </c>
      <c r="S115" s="45" t="s">
        <v>803</v>
      </c>
      <c r="T115" s="45" t="s">
        <v>324</v>
      </c>
      <c r="U115" s="45" t="s">
        <v>41</v>
      </c>
      <c r="V115" s="45" t="s">
        <v>133</v>
      </c>
      <c r="W115" s="38" t="s">
        <v>1274</v>
      </c>
      <c r="X115" s="46">
        <v>44480</v>
      </c>
      <c r="Y115" s="84" t="s">
        <v>412</v>
      </c>
      <c r="Z115" s="2"/>
      <c r="AA115" s="2"/>
    </row>
    <row r="116" spans="1:27" ht="135">
      <c r="A116" s="45" t="s">
        <v>304</v>
      </c>
      <c r="B116" s="45" t="s">
        <v>726</v>
      </c>
      <c r="C116" s="2" t="s">
        <v>69</v>
      </c>
      <c r="D116" s="3" t="s">
        <v>24</v>
      </c>
      <c r="E116" s="44" t="s">
        <v>334</v>
      </c>
      <c r="F116" s="5"/>
      <c r="G116" s="69" t="s">
        <v>129</v>
      </c>
      <c r="H116" s="3" t="s">
        <v>308</v>
      </c>
      <c r="I116" s="111" t="s">
        <v>452</v>
      </c>
      <c r="J116" s="111" t="s">
        <v>1392</v>
      </c>
      <c r="K116" s="43" t="s">
        <v>306</v>
      </c>
      <c r="L116" s="5" t="s">
        <v>305</v>
      </c>
      <c r="M116" s="124">
        <v>20000000</v>
      </c>
      <c r="N116" s="124">
        <v>20000000</v>
      </c>
      <c r="O116" s="67">
        <v>44474</v>
      </c>
      <c r="P116" s="38">
        <v>44561</v>
      </c>
      <c r="Q116" s="41" t="str">
        <f ca="1">IF(Tabla1[[#This Row],[FECHA INICIO CONVOCATORIA]]&gt;TODAY(),"PRÓXIMAMENTE", IF(AND($Z$1&lt;Tabla1[[#This Row],[FECHA FIN DE PLAZO]]+1,$Z$1&gt;Tabla1[[#This Row],[FECHA INICIO CONVOCATORIA]]),"ABIERTA","CERRADA"))</f>
        <v>CERRADA</v>
      </c>
      <c r="R116" s="2" t="s">
        <v>1215</v>
      </c>
      <c r="S116" s="2" t="s">
        <v>785</v>
      </c>
      <c r="T116" s="80" t="s">
        <v>324</v>
      </c>
      <c r="U116" s="45" t="s">
        <v>38</v>
      </c>
      <c r="V116" s="45" t="s">
        <v>133</v>
      </c>
      <c r="W116" s="38" t="s">
        <v>1274</v>
      </c>
      <c r="X116" s="46">
        <v>44473</v>
      </c>
      <c r="Y116" s="84" t="s">
        <v>381</v>
      </c>
      <c r="Z116" s="2"/>
      <c r="AA116" s="2"/>
    </row>
    <row r="117" spans="1:27" ht="135">
      <c r="A117" s="45" t="s">
        <v>311</v>
      </c>
      <c r="B117" s="45" t="s">
        <v>759</v>
      </c>
      <c r="C117" s="2" t="s">
        <v>69</v>
      </c>
      <c r="D117" s="3" t="s">
        <v>24</v>
      </c>
      <c r="E117" s="44" t="s">
        <v>336</v>
      </c>
      <c r="F117" s="5"/>
      <c r="G117" s="69" t="s">
        <v>129</v>
      </c>
      <c r="H117" s="3" t="s">
        <v>313</v>
      </c>
      <c r="I117" s="110" t="s">
        <v>452</v>
      </c>
      <c r="J117" s="110" t="s">
        <v>1392</v>
      </c>
      <c r="K117" s="43" t="s">
        <v>306</v>
      </c>
      <c r="L117" s="5" t="s">
        <v>312</v>
      </c>
      <c r="M117" s="124">
        <v>2500000</v>
      </c>
      <c r="N117" s="124">
        <v>2500000</v>
      </c>
      <c r="O117" s="81">
        <v>44474</v>
      </c>
      <c r="P117" s="38">
        <v>44561</v>
      </c>
      <c r="Q117" s="41" t="str">
        <f ca="1">IF(Tabla1[[#This Row],[FECHA INICIO CONVOCATORIA]]&gt;TODAY(),"PRÓXIMAMENTE", IF(AND($Z$1&lt;Tabla1[[#This Row],[FECHA FIN DE PLAZO]]+1,$Z$1&gt;Tabla1[[#This Row],[FECHA INICIO CONVOCATORIA]]),"ABIERTA","CERRADA"))</f>
        <v>CERRADA</v>
      </c>
      <c r="R117" s="2" t="s">
        <v>1215</v>
      </c>
      <c r="S117" s="2" t="s">
        <v>773</v>
      </c>
      <c r="T117" s="80" t="s">
        <v>324</v>
      </c>
      <c r="U117" s="45" t="s">
        <v>38</v>
      </c>
      <c r="V117" s="45" t="s">
        <v>133</v>
      </c>
      <c r="W117" s="38" t="s">
        <v>1274</v>
      </c>
      <c r="X117" s="46">
        <v>44473</v>
      </c>
      <c r="Y117" s="84" t="s">
        <v>383</v>
      </c>
      <c r="Z117" s="2"/>
      <c r="AA117" s="2"/>
    </row>
    <row r="118" spans="1:27" ht="135">
      <c r="A118" s="45" t="s">
        <v>315</v>
      </c>
      <c r="B118" s="45" t="s">
        <v>733</v>
      </c>
      <c r="C118" s="2" t="s">
        <v>69</v>
      </c>
      <c r="D118" s="3" t="s">
        <v>24</v>
      </c>
      <c r="E118" s="44" t="s">
        <v>335</v>
      </c>
      <c r="F118" s="5"/>
      <c r="G118" s="69" t="s">
        <v>129</v>
      </c>
      <c r="H118" s="3" t="s">
        <v>333</v>
      </c>
      <c r="I118" s="110" t="s">
        <v>452</v>
      </c>
      <c r="J118" s="110" t="s">
        <v>1392</v>
      </c>
      <c r="K118" s="43" t="s">
        <v>306</v>
      </c>
      <c r="L118" s="5" t="s">
        <v>317</v>
      </c>
      <c r="M118" s="124">
        <v>58000000</v>
      </c>
      <c r="N118" s="124">
        <v>58000000</v>
      </c>
      <c r="O118" s="67">
        <v>44474</v>
      </c>
      <c r="P118" s="38">
        <v>44561</v>
      </c>
      <c r="Q118" s="41" t="str">
        <f ca="1">IF(Tabla1[[#This Row],[FECHA INICIO CONVOCATORIA]]&gt;TODAY(),"PRÓXIMAMENTE", IF(AND($Z$1&lt;Tabla1[[#This Row],[FECHA FIN DE PLAZO]]+1,$Z$1&gt;Tabla1[[#This Row],[FECHA INICIO CONVOCATORIA]]),"ABIERTA","CERRADA"))</f>
        <v>CERRADA</v>
      </c>
      <c r="R118" s="2" t="s">
        <v>1215</v>
      </c>
      <c r="S118" s="2" t="s">
        <v>793</v>
      </c>
      <c r="T118" s="80" t="s">
        <v>324</v>
      </c>
      <c r="U118" s="45" t="s">
        <v>38</v>
      </c>
      <c r="V118" s="45" t="s">
        <v>133</v>
      </c>
      <c r="W118" s="38" t="s">
        <v>1274</v>
      </c>
      <c r="X118" s="46">
        <v>44473</v>
      </c>
      <c r="Y118" s="84" t="s">
        <v>385</v>
      </c>
      <c r="Z118" s="2"/>
      <c r="AA118" s="2"/>
    </row>
    <row r="119" spans="1:27" ht="135">
      <c r="A119" s="49" t="s">
        <v>307</v>
      </c>
      <c r="B119" s="49" t="s">
        <v>726</v>
      </c>
      <c r="C119" s="2" t="s">
        <v>69</v>
      </c>
      <c r="D119" s="3" t="s">
        <v>24</v>
      </c>
      <c r="E119" s="44" t="s">
        <v>337</v>
      </c>
      <c r="F119" s="5"/>
      <c r="G119" s="41" t="s">
        <v>129</v>
      </c>
      <c r="H119" s="3" t="s">
        <v>309</v>
      </c>
      <c r="I119" s="110" t="s">
        <v>452</v>
      </c>
      <c r="J119" s="110" t="s">
        <v>1392</v>
      </c>
      <c r="K119" s="56" t="s">
        <v>306</v>
      </c>
      <c r="L119" s="5" t="s">
        <v>310</v>
      </c>
      <c r="M119" s="125">
        <v>4000000</v>
      </c>
      <c r="N119" s="125">
        <v>4000000</v>
      </c>
      <c r="O119" s="67">
        <v>44474</v>
      </c>
      <c r="P119" s="38">
        <v>44524</v>
      </c>
      <c r="Q119" s="41" t="str">
        <f ca="1">IF(Tabla1[[#This Row],[FECHA INICIO CONVOCATORIA]]&gt;TODAY(),"PRÓXIMAMENTE", IF(AND($Z$1&lt;Tabla1[[#This Row],[FECHA FIN DE PLAZO]]+1,$Z$1&gt;Tabla1[[#This Row],[FECHA INICIO CONVOCATORIA]]),"ABIERTA","CERRADA"))</f>
        <v>CERRADA</v>
      </c>
      <c r="R119" s="2" t="s">
        <v>1215</v>
      </c>
      <c r="S119" s="2" t="s">
        <v>785</v>
      </c>
      <c r="T119" s="80" t="s">
        <v>820</v>
      </c>
      <c r="U119" s="45" t="s">
        <v>38</v>
      </c>
      <c r="V119" s="45" t="s">
        <v>133</v>
      </c>
      <c r="W119" s="38" t="s">
        <v>1274</v>
      </c>
      <c r="X119" s="46">
        <v>44473</v>
      </c>
      <c r="Y119" s="84" t="s">
        <v>382</v>
      </c>
      <c r="Z119" s="2"/>
      <c r="AA119" s="2"/>
    </row>
    <row r="120" spans="1:27" ht="90">
      <c r="A120" s="45" t="s">
        <v>314</v>
      </c>
      <c r="B120" s="45" t="s">
        <v>726</v>
      </c>
      <c r="C120" s="2" t="s">
        <v>69</v>
      </c>
      <c r="D120" s="3" t="s">
        <v>24</v>
      </c>
      <c r="E120" s="44" t="s">
        <v>338</v>
      </c>
      <c r="G120" s="40" t="s">
        <v>129</v>
      </c>
      <c r="H120" s="3" t="s">
        <v>332</v>
      </c>
      <c r="I120" s="110" t="s">
        <v>452</v>
      </c>
      <c r="J120" s="110" t="s">
        <v>1392</v>
      </c>
      <c r="K120" s="70" t="s">
        <v>306</v>
      </c>
      <c r="L120" s="5" t="s">
        <v>316</v>
      </c>
      <c r="M120" s="126">
        <v>4250000</v>
      </c>
      <c r="N120" s="126">
        <v>4250000</v>
      </c>
      <c r="O120" s="67">
        <v>44474</v>
      </c>
      <c r="P120" s="38">
        <v>44524</v>
      </c>
      <c r="Q120" s="41" t="str">
        <f ca="1">IF(Tabla1[[#This Row],[FECHA INICIO CONVOCATORIA]]&gt;TODAY(),"PRÓXIMAMENTE", IF(AND($Z$1&lt;Tabla1[[#This Row],[FECHA FIN DE PLAZO]]+1,$Z$1&gt;Tabla1[[#This Row],[FECHA INICIO CONVOCATORIA]]),"ABIERTA","CERRADA"))</f>
        <v>CERRADA</v>
      </c>
      <c r="R120" s="2" t="s">
        <v>1215</v>
      </c>
      <c r="S120" s="2" t="s">
        <v>785</v>
      </c>
      <c r="T120" s="80" t="s">
        <v>845</v>
      </c>
      <c r="U120" s="45" t="s">
        <v>38</v>
      </c>
      <c r="V120" s="45" t="s">
        <v>133</v>
      </c>
      <c r="W120" s="38" t="s">
        <v>1274</v>
      </c>
      <c r="X120" s="46">
        <v>44471</v>
      </c>
      <c r="Y120" s="84" t="s">
        <v>384</v>
      </c>
      <c r="Z120" s="2"/>
      <c r="AA120" s="2"/>
    </row>
    <row r="121" spans="1:27" ht="60">
      <c r="A121" s="45" t="s">
        <v>321</v>
      </c>
      <c r="B121" s="45" t="s">
        <v>753</v>
      </c>
      <c r="C121" s="2" t="s">
        <v>53</v>
      </c>
      <c r="D121" s="3" t="s">
        <v>15</v>
      </c>
      <c r="E121" s="58" t="s">
        <v>329</v>
      </c>
      <c r="F121" s="5"/>
      <c r="G121" s="69" t="s">
        <v>129</v>
      </c>
      <c r="H121" s="70" t="s">
        <v>322</v>
      </c>
      <c r="I121" s="113" t="s">
        <v>451</v>
      </c>
      <c r="J121" s="113" t="s">
        <v>1392</v>
      </c>
      <c r="K121" s="79" t="s">
        <v>331</v>
      </c>
      <c r="L121" s="5" t="s">
        <v>323</v>
      </c>
      <c r="M121" s="127">
        <v>10000000</v>
      </c>
      <c r="N121" s="127">
        <v>10000000</v>
      </c>
      <c r="O121" s="92">
        <v>44469</v>
      </c>
      <c r="P121" s="38">
        <v>44490</v>
      </c>
      <c r="Q121" s="41" t="str">
        <f ca="1">IF(Tabla1[[#This Row],[FECHA INICIO CONVOCATORIA]]&gt;TODAY(),"PRÓXIMAMENTE", IF(AND($Z$1&lt;Tabla1[[#This Row],[FECHA FIN DE PLAZO]]+1,$Z$1&gt;Tabla1[[#This Row],[FECHA INICIO CONVOCATORIA]]),"ABIERTA","CERRADA"))</f>
        <v>CERRADA</v>
      </c>
      <c r="R121" s="2" t="s">
        <v>1235</v>
      </c>
      <c r="S121" s="2" t="s">
        <v>852</v>
      </c>
      <c r="T121" s="2" t="s">
        <v>324</v>
      </c>
      <c r="U121" s="45" t="s">
        <v>45</v>
      </c>
      <c r="V121" s="45" t="s">
        <v>133</v>
      </c>
      <c r="W121" s="38" t="s">
        <v>1274</v>
      </c>
      <c r="X121" s="46">
        <v>44468</v>
      </c>
      <c r="Y121" s="84" t="s">
        <v>376</v>
      </c>
      <c r="Z121" s="2"/>
      <c r="AA121" s="2"/>
    </row>
    <row r="122" spans="1:27" ht="90">
      <c r="A122" s="45" t="s">
        <v>325</v>
      </c>
      <c r="B122" s="45" t="s">
        <v>734</v>
      </c>
      <c r="C122" s="2" t="s">
        <v>53</v>
      </c>
      <c r="D122" s="3" t="s">
        <v>15</v>
      </c>
      <c r="E122" s="47" t="s">
        <v>326</v>
      </c>
      <c r="F122" s="5"/>
      <c r="G122" s="69" t="s">
        <v>129</v>
      </c>
      <c r="H122" s="3" t="s">
        <v>328</v>
      </c>
      <c r="I122" s="111" t="s">
        <v>459</v>
      </c>
      <c r="J122" s="111" t="s">
        <v>1392</v>
      </c>
      <c r="K122" s="43" t="s">
        <v>327</v>
      </c>
      <c r="L122" s="47" t="s">
        <v>323</v>
      </c>
      <c r="M122" s="124">
        <v>384000</v>
      </c>
      <c r="N122" s="124">
        <v>384000</v>
      </c>
      <c r="O122" s="81">
        <v>44468</v>
      </c>
      <c r="P122" s="38">
        <v>44489</v>
      </c>
      <c r="Q122" s="41" t="str">
        <f ca="1">IF(Tabla1[[#This Row],[FECHA INICIO CONVOCATORIA]]&gt;TODAY(),"PRÓXIMAMENTE", IF(AND($Z$1&lt;Tabla1[[#This Row],[FECHA FIN DE PLAZO]]+1,$Z$1&gt;Tabla1[[#This Row],[FECHA INICIO CONVOCATORIA]]),"ABIERTA","CERRADA"))</f>
        <v>CERRADA</v>
      </c>
      <c r="R122" s="2" t="s">
        <v>1235</v>
      </c>
      <c r="S122" s="2" t="s">
        <v>794</v>
      </c>
      <c r="T122" s="2" t="s">
        <v>324</v>
      </c>
      <c r="U122" s="45" t="s">
        <v>45</v>
      </c>
      <c r="V122" s="45" t="s">
        <v>133</v>
      </c>
      <c r="W122" s="38" t="s">
        <v>1274</v>
      </c>
      <c r="X122" s="46">
        <v>44467</v>
      </c>
      <c r="Y122" s="84" t="s">
        <v>378</v>
      </c>
      <c r="Z122" s="2"/>
      <c r="AA122" s="2"/>
    </row>
    <row r="123" spans="1:27" ht="75">
      <c r="A123" s="49" t="s">
        <v>299</v>
      </c>
      <c r="B123" s="49" t="s">
        <v>723</v>
      </c>
      <c r="C123" s="2" t="s">
        <v>163</v>
      </c>
      <c r="D123" s="3" t="s">
        <v>24</v>
      </c>
      <c r="E123" s="44" t="s">
        <v>300</v>
      </c>
      <c r="F123" s="5"/>
      <c r="G123" s="68" t="s">
        <v>129</v>
      </c>
      <c r="H123" s="3" t="s">
        <v>301</v>
      </c>
      <c r="I123" s="111" t="s">
        <v>453</v>
      </c>
      <c r="J123" s="111" t="s">
        <v>1392</v>
      </c>
      <c r="K123" s="56" t="s">
        <v>303</v>
      </c>
      <c r="L123" s="5" t="s">
        <v>302</v>
      </c>
      <c r="M123" s="125">
        <v>100000000</v>
      </c>
      <c r="N123" s="125">
        <v>100000000</v>
      </c>
      <c r="O123" s="78">
        <v>44464</v>
      </c>
      <c r="P123" s="38">
        <v>44525</v>
      </c>
      <c r="Q123" s="41" t="str">
        <f ca="1">IF(Tabla1[[#This Row],[FECHA INICIO CONVOCATORIA]]&gt;TODAY(),"PRÓXIMAMENTE", IF(AND($Z$1&lt;Tabla1[[#This Row],[FECHA FIN DE PLAZO]]+1,$Z$1&gt;Tabla1[[#This Row],[FECHA INICIO CONVOCATORIA]]),"ABIERTA","CERRADA"))</f>
        <v>CERRADA</v>
      </c>
      <c r="R123" s="2" t="s">
        <v>1212</v>
      </c>
      <c r="S123" s="2" t="s">
        <v>782</v>
      </c>
      <c r="T123" s="80" t="s">
        <v>324</v>
      </c>
      <c r="U123" s="45" t="s">
        <v>37</v>
      </c>
      <c r="V123" s="45" t="s">
        <v>133</v>
      </c>
      <c r="W123" s="38" t="s">
        <v>1260</v>
      </c>
      <c r="X123" s="46">
        <v>44463</v>
      </c>
      <c r="Y123" s="84" t="s">
        <v>411</v>
      </c>
      <c r="Z123" s="2"/>
      <c r="AA123" s="2"/>
    </row>
    <row r="124" spans="1:27" ht="120">
      <c r="A124" s="45" t="s">
        <v>282</v>
      </c>
      <c r="B124" s="45" t="s">
        <v>747</v>
      </c>
      <c r="C124" s="2" t="s">
        <v>55</v>
      </c>
      <c r="D124" s="3" t="s">
        <v>28</v>
      </c>
      <c r="E124" s="44" t="s">
        <v>330</v>
      </c>
      <c r="F124" s="5"/>
      <c r="G124" s="68" t="s">
        <v>129</v>
      </c>
      <c r="H124" s="3" t="s">
        <v>294</v>
      </c>
      <c r="I124" s="111" t="s">
        <v>460</v>
      </c>
      <c r="J124" s="111" t="s">
        <v>1391</v>
      </c>
      <c r="K124" s="56" t="s">
        <v>284</v>
      </c>
      <c r="L124" s="5" t="s">
        <v>283</v>
      </c>
      <c r="M124" s="125">
        <v>20000000</v>
      </c>
      <c r="N124" s="125">
        <v>20000000</v>
      </c>
      <c r="O124" s="78">
        <v>44453</v>
      </c>
      <c r="P124" s="38">
        <v>44483</v>
      </c>
      <c r="Q124" s="41" t="str">
        <f ca="1">IF(Tabla1[[#This Row],[FECHA INICIO CONVOCATORIA]]&gt;TODAY(),"PRÓXIMAMENTE", IF(AND($Z$1&lt;Tabla1[[#This Row],[FECHA FIN DE PLAZO]]+1,$Z$1&gt;Tabla1[[#This Row],[FECHA INICIO CONVOCATORIA]]),"ABIERTA","CERRADA"))</f>
        <v>CERRADA</v>
      </c>
      <c r="R124" s="2" t="s">
        <v>1213</v>
      </c>
      <c r="S124" s="2" t="s">
        <v>807</v>
      </c>
      <c r="T124" s="80" t="s">
        <v>324</v>
      </c>
      <c r="U124" s="45" t="s">
        <v>37</v>
      </c>
      <c r="V124" s="45" t="s">
        <v>133</v>
      </c>
      <c r="W124" s="38" t="s">
        <v>1274</v>
      </c>
      <c r="X124" s="46">
        <v>44453</v>
      </c>
      <c r="Y124" s="84" t="s">
        <v>395</v>
      </c>
      <c r="Z124" s="2"/>
      <c r="AA124" s="2"/>
    </row>
    <row r="125" spans="1:27" ht="60">
      <c r="A125" s="49" t="s">
        <v>277</v>
      </c>
      <c r="B125" s="49" t="s">
        <v>765</v>
      </c>
      <c r="C125" s="2" t="s">
        <v>68</v>
      </c>
      <c r="D125" s="3" t="s">
        <v>11</v>
      </c>
      <c r="E125" s="44" t="s">
        <v>279</v>
      </c>
      <c r="F125" s="5"/>
      <c r="G125" s="65" t="s">
        <v>129</v>
      </c>
      <c r="H125" s="3" t="s">
        <v>280</v>
      </c>
      <c r="I125" s="111" t="s">
        <v>463</v>
      </c>
      <c r="J125" s="111" t="s">
        <v>1392</v>
      </c>
      <c r="K125" s="43" t="s">
        <v>278</v>
      </c>
      <c r="L125" s="5" t="s">
        <v>281</v>
      </c>
      <c r="M125" s="125">
        <v>105000000</v>
      </c>
      <c r="N125" s="125">
        <v>50000000</v>
      </c>
      <c r="O125" s="78">
        <v>44448</v>
      </c>
      <c r="P125" s="38">
        <v>44478</v>
      </c>
      <c r="Q125" s="41" t="str">
        <f ca="1">IF(Tabla1[[#This Row],[FECHA INICIO CONVOCATORIA]]&gt;TODAY(),"PRÓXIMAMENTE", IF(AND($Z$1&lt;Tabla1[[#This Row],[FECHA FIN DE PLAZO]]+1,$Z$1&gt;Tabla1[[#This Row],[FECHA INICIO CONVOCATORIA]]),"ABIERTA","CERRADA"))</f>
        <v>CERRADA</v>
      </c>
      <c r="R125" s="2" t="s">
        <v>1227</v>
      </c>
      <c r="S125" s="2" t="s">
        <v>774</v>
      </c>
      <c r="T125" s="2" t="s">
        <v>324</v>
      </c>
      <c r="U125" s="45" t="s">
        <v>42</v>
      </c>
      <c r="V125" s="45" t="s">
        <v>133</v>
      </c>
      <c r="W125" s="38" t="s">
        <v>1274</v>
      </c>
      <c r="X125" s="46">
        <v>44447</v>
      </c>
      <c r="Y125" s="87" t="s">
        <v>403</v>
      </c>
      <c r="Z125" s="182"/>
      <c r="AA125" s="2"/>
    </row>
    <row r="126" spans="1:27" ht="90">
      <c r="A126" s="45" t="s">
        <v>270</v>
      </c>
      <c r="B126" s="45" t="s">
        <v>753</v>
      </c>
      <c r="C126" s="2" t="s">
        <v>53</v>
      </c>
      <c r="D126" s="3" t="s">
        <v>15</v>
      </c>
      <c r="E126" s="58" t="s">
        <v>271</v>
      </c>
      <c r="F126" s="5"/>
      <c r="G126" s="65" t="s">
        <v>129</v>
      </c>
      <c r="H126" s="3" t="s">
        <v>272</v>
      </c>
      <c r="I126" s="111" t="s">
        <v>459</v>
      </c>
      <c r="J126" s="111" t="s">
        <v>1392</v>
      </c>
      <c r="K126" s="43" t="s">
        <v>273</v>
      </c>
      <c r="L126" s="5" t="s">
        <v>274</v>
      </c>
      <c r="M126" s="129">
        <v>1000000</v>
      </c>
      <c r="N126" s="129">
        <f>+Tabla1[[#This Row],[CUANTÍA MÁXIMA
CONVOCATORIA]]</f>
        <v>1000000</v>
      </c>
      <c r="O126" s="73">
        <v>44434</v>
      </c>
      <c r="P126" s="38">
        <v>44484</v>
      </c>
      <c r="Q126" s="41" t="str">
        <f ca="1">IF(Tabla1[[#This Row],[FECHA INICIO CONVOCATORIA]]&gt;TODAY(),"PRÓXIMAMENTE", IF(AND($Z$1&lt;Tabla1[[#This Row],[FECHA FIN DE PLAZO]]+1,$Z$1&gt;Tabla1[[#This Row],[FECHA INICIO CONVOCATORIA]]),"ABIERTA","CERRADA"))</f>
        <v>CERRADA</v>
      </c>
      <c r="R126" s="2" t="s">
        <v>1235</v>
      </c>
      <c r="S126" s="2" t="s">
        <v>852</v>
      </c>
      <c r="T126" s="2" t="s">
        <v>324</v>
      </c>
      <c r="U126" s="45" t="s">
        <v>45</v>
      </c>
      <c r="V126" s="45" t="s">
        <v>133</v>
      </c>
      <c r="W126" s="38" t="s">
        <v>1274</v>
      </c>
      <c r="X126" s="46">
        <v>44433</v>
      </c>
      <c r="Y126" s="84" t="s">
        <v>377</v>
      </c>
      <c r="Z126" s="2"/>
      <c r="AA126" s="2"/>
    </row>
    <row r="127" spans="1:27" ht="75">
      <c r="A127" s="45" t="s">
        <v>258</v>
      </c>
      <c r="B127" s="45" t="s">
        <v>720</v>
      </c>
      <c r="C127" s="2" t="s">
        <v>60</v>
      </c>
      <c r="D127" s="3" t="s">
        <v>21</v>
      </c>
      <c r="E127" s="5" t="s">
        <v>269</v>
      </c>
      <c r="F127" s="57" t="s">
        <v>1276</v>
      </c>
      <c r="G127" s="65" t="s">
        <v>248</v>
      </c>
      <c r="H127" s="3" t="s">
        <v>260</v>
      </c>
      <c r="I127" s="111" t="s">
        <v>465</v>
      </c>
      <c r="J127" s="111" t="s">
        <v>1392</v>
      </c>
      <c r="K127" s="43" t="s">
        <v>261</v>
      </c>
      <c r="L127" s="5" t="s">
        <v>259</v>
      </c>
      <c r="M127" s="129">
        <v>94000000</v>
      </c>
      <c r="N127" s="129">
        <v>94000000</v>
      </c>
      <c r="O127" s="73">
        <v>44425</v>
      </c>
      <c r="P127" s="38">
        <v>44434</v>
      </c>
      <c r="Q127" s="41" t="str">
        <f ca="1">IF(Tabla1[[#This Row],[FECHA INICIO CONVOCATORIA]]&gt;TODAY(),"PRÓXIMAMENTE", IF(AND($Z$1&lt;Tabla1[[#This Row],[FECHA FIN DE PLAZO]]+1,$Z$1&gt;Tabla1[[#This Row],[FECHA INICIO CONVOCATORIA]]),"ABIERTA","CERRADA"))</f>
        <v>CERRADA</v>
      </c>
      <c r="R127" s="2" t="s">
        <v>1223</v>
      </c>
      <c r="S127" s="2" t="s">
        <v>779</v>
      </c>
      <c r="T127" s="2" t="s">
        <v>324</v>
      </c>
      <c r="U127" s="45" t="s">
        <v>41</v>
      </c>
      <c r="V127" s="45" t="s">
        <v>133</v>
      </c>
      <c r="W127" s="38" t="s">
        <v>1274</v>
      </c>
      <c r="X127" s="46">
        <v>44424</v>
      </c>
      <c r="Y127" s="84" t="s">
        <v>407</v>
      </c>
      <c r="Z127" s="2"/>
      <c r="AA127" s="2"/>
    </row>
    <row r="128" spans="1:27" ht="120">
      <c r="A128" s="45" t="s">
        <v>246</v>
      </c>
      <c r="B128" s="45" t="s">
        <v>720</v>
      </c>
      <c r="C128" s="2" t="s">
        <v>60</v>
      </c>
      <c r="D128" s="3" t="s">
        <v>21</v>
      </c>
      <c r="E128" s="5" t="s">
        <v>247</v>
      </c>
      <c r="F128" s="57" t="s">
        <v>1242</v>
      </c>
      <c r="G128" s="64" t="s">
        <v>248</v>
      </c>
      <c r="H128" s="3" t="s">
        <v>249</v>
      </c>
      <c r="I128" s="110" t="s">
        <v>465</v>
      </c>
      <c r="J128" s="110" t="s">
        <v>1392</v>
      </c>
      <c r="K128" s="43" t="s">
        <v>250</v>
      </c>
      <c r="L128" s="5" t="s">
        <v>251</v>
      </c>
      <c r="M128" s="130">
        <v>95000000</v>
      </c>
      <c r="N128" s="130">
        <v>95000000</v>
      </c>
      <c r="O128" s="74">
        <v>44414</v>
      </c>
      <c r="P128" s="38">
        <v>44425</v>
      </c>
      <c r="Q128" s="41" t="str">
        <f ca="1">IF(Tabla1[[#This Row],[FECHA INICIO CONVOCATORIA]]&gt;TODAY(),"PRÓXIMAMENTE", IF(AND($Z$1&lt;Tabla1[[#This Row],[FECHA FIN DE PLAZO]]+1,$Z$1&gt;Tabla1[[#This Row],[FECHA INICIO CONVOCATORIA]]),"ABIERTA","CERRADA"))</f>
        <v>CERRADA</v>
      </c>
      <c r="R128" s="2" t="s">
        <v>1223</v>
      </c>
      <c r="S128" s="2" t="s">
        <v>779</v>
      </c>
      <c r="T128" s="2" t="s">
        <v>324</v>
      </c>
      <c r="U128" s="45" t="s">
        <v>41</v>
      </c>
      <c r="V128" s="45" t="s">
        <v>133</v>
      </c>
      <c r="W128" s="38" t="s">
        <v>1274</v>
      </c>
      <c r="X128" s="46">
        <v>44413</v>
      </c>
      <c r="Y128" s="84" t="s">
        <v>405</v>
      </c>
      <c r="Z128" s="2"/>
      <c r="AA128" s="2"/>
    </row>
    <row r="129" spans="1:27" ht="90">
      <c r="A129" s="45" t="s">
        <v>242</v>
      </c>
      <c r="B129" s="45" t="s">
        <v>748</v>
      </c>
      <c r="C129" s="2" t="s">
        <v>48</v>
      </c>
      <c r="D129" s="3" t="s">
        <v>10</v>
      </c>
      <c r="E129" s="44" t="s">
        <v>268</v>
      </c>
      <c r="F129" s="5" t="s">
        <v>243</v>
      </c>
      <c r="G129" s="64" t="s">
        <v>129</v>
      </c>
      <c r="H129" s="3" t="s">
        <v>244</v>
      </c>
      <c r="I129" s="111" t="s">
        <v>466</v>
      </c>
      <c r="J129" s="111" t="s">
        <v>1392</v>
      </c>
      <c r="K129" s="4" t="s">
        <v>245</v>
      </c>
      <c r="L129" s="5" t="s">
        <v>1293</v>
      </c>
      <c r="M129" s="131">
        <v>9000000</v>
      </c>
      <c r="N129" s="131">
        <v>9000000</v>
      </c>
      <c r="O129" s="74">
        <v>44413</v>
      </c>
      <c r="P129" s="38">
        <v>44459</v>
      </c>
      <c r="Q129" s="41" t="str">
        <f ca="1">IF(Tabla1[[#This Row],[FECHA INICIO CONVOCATORIA]]&gt;TODAY(),"PRÓXIMAMENTE", IF(AND($Z$1&lt;Tabla1[[#This Row],[FECHA FIN DE PLAZO]]+1,$Z$1&gt;Tabla1[[#This Row],[FECHA INICIO CONVOCATORIA]]),"ABIERTA","CERRADA"))</f>
        <v>CERRADA</v>
      </c>
      <c r="R129" s="2" t="s">
        <v>1214</v>
      </c>
      <c r="S129" s="2" t="s">
        <v>808</v>
      </c>
      <c r="T129" s="2" t="s">
        <v>836</v>
      </c>
      <c r="U129" s="45" t="s">
        <v>37</v>
      </c>
      <c r="V129" s="45" t="s">
        <v>133</v>
      </c>
      <c r="W129" s="38" t="s">
        <v>1274</v>
      </c>
      <c r="X129" s="46">
        <v>44412</v>
      </c>
      <c r="Y129" s="84" t="s">
        <v>380</v>
      </c>
      <c r="Z129" s="2"/>
      <c r="AA129" s="2"/>
    </row>
    <row r="130" spans="1:27" ht="135">
      <c r="A130" s="45" t="s">
        <v>236</v>
      </c>
      <c r="B130" s="45" t="s">
        <v>761</v>
      </c>
      <c r="C130" s="2" t="s">
        <v>67</v>
      </c>
      <c r="D130" s="3" t="s">
        <v>11</v>
      </c>
      <c r="E130" s="5" t="s">
        <v>237</v>
      </c>
      <c r="F130" s="5" t="s">
        <v>239</v>
      </c>
      <c r="G130" s="64" t="s">
        <v>129</v>
      </c>
      <c r="H130" s="3" t="s">
        <v>241</v>
      </c>
      <c r="I130" s="111" t="s">
        <v>465</v>
      </c>
      <c r="J130" s="111" t="s">
        <v>1392</v>
      </c>
      <c r="K130" s="3" t="s">
        <v>238</v>
      </c>
      <c r="L130" s="57" t="s">
        <v>240</v>
      </c>
      <c r="M130" s="131">
        <v>250000000</v>
      </c>
      <c r="N130" s="131">
        <v>250000000</v>
      </c>
      <c r="O130" s="74">
        <v>44413</v>
      </c>
      <c r="P130" s="38">
        <v>44442</v>
      </c>
      <c r="Q130" s="41" t="str">
        <f ca="1">IF(Tabla1[[#This Row],[FECHA INICIO CONVOCATORIA]]&gt;TODAY(),"PRÓXIMAMENTE", IF(AND($Z$1&lt;Tabla1[[#This Row],[FECHA FIN DE PLAZO]]+1,$Z$1&gt;Tabla1[[#This Row],[FECHA INICIO CONVOCATORIA]]),"ABIERTA","CERRADA"))</f>
        <v>CERRADA</v>
      </c>
      <c r="R130" s="2" t="s">
        <v>1226</v>
      </c>
      <c r="S130" s="2" t="s">
        <v>776</v>
      </c>
      <c r="T130" s="2" t="s">
        <v>324</v>
      </c>
      <c r="U130" s="45" t="s">
        <v>41</v>
      </c>
      <c r="V130" s="45" t="s">
        <v>133</v>
      </c>
      <c r="W130" s="38" t="s">
        <v>1274</v>
      </c>
      <c r="X130" s="46">
        <v>44410</v>
      </c>
      <c r="Y130" s="84" t="s">
        <v>416</v>
      </c>
      <c r="Z130" s="2"/>
      <c r="AA130" s="2"/>
    </row>
    <row r="131" spans="1:27" ht="75">
      <c r="A131" s="45" t="s">
        <v>178</v>
      </c>
      <c r="B131" s="45" t="s">
        <v>762</v>
      </c>
      <c r="C131" s="2" t="s">
        <v>70</v>
      </c>
      <c r="D131" s="3" t="s">
        <v>21</v>
      </c>
      <c r="E131" s="5" t="s">
        <v>179</v>
      </c>
      <c r="F131" s="5"/>
      <c r="G131" s="59" t="s">
        <v>129</v>
      </c>
      <c r="H131" s="3" t="s">
        <v>181</v>
      </c>
      <c r="I131" s="111" t="s">
        <v>468</v>
      </c>
      <c r="J131" s="111" t="s">
        <v>1391</v>
      </c>
      <c r="K131" s="4" t="s">
        <v>467</v>
      </c>
      <c r="L131" s="5" t="s">
        <v>180</v>
      </c>
      <c r="M131" s="132">
        <v>660000000</v>
      </c>
      <c r="N131" s="132">
        <v>660000000</v>
      </c>
      <c r="O131" s="144">
        <v>44407</v>
      </c>
      <c r="P131" s="38">
        <v>44459</v>
      </c>
      <c r="Q131" s="41" t="str">
        <f ca="1">IF(Tabla1[[#This Row],[FECHA INICIO CONVOCATORIA]]&gt;TODAY(),"PRÓXIMAMENTE", IF(AND($Z$1&lt;Tabla1[[#This Row],[FECHA FIN DE PLAZO]]+1,$Z$1&gt;Tabla1[[#This Row],[FECHA INICIO CONVOCATORIA]]),"ABIERTA","CERRADA"))</f>
        <v>CERRADA</v>
      </c>
      <c r="R131" s="2" t="s">
        <v>1225</v>
      </c>
      <c r="S131" s="2" t="s">
        <v>777</v>
      </c>
      <c r="T131" s="2" t="s">
        <v>324</v>
      </c>
      <c r="U131" s="45" t="s">
        <v>41</v>
      </c>
      <c r="V131" s="45" t="s">
        <v>133</v>
      </c>
      <c r="W131" s="38" t="s">
        <v>1274</v>
      </c>
      <c r="X131" s="46">
        <v>44406</v>
      </c>
      <c r="Y131" s="84" t="s">
        <v>419</v>
      </c>
      <c r="Z131" s="182"/>
      <c r="AA131" s="2"/>
    </row>
    <row r="132" spans="1:27" ht="180">
      <c r="A132" s="45" t="s">
        <v>149</v>
      </c>
      <c r="B132" s="45" t="s">
        <v>746</v>
      </c>
      <c r="C132" s="2" t="s">
        <v>62</v>
      </c>
      <c r="D132" s="43" t="s">
        <v>13</v>
      </c>
      <c r="E132" s="44" t="s">
        <v>162</v>
      </c>
      <c r="F132" s="44"/>
      <c r="G132" s="54" t="s">
        <v>129</v>
      </c>
      <c r="H132" s="43" t="s">
        <v>150</v>
      </c>
      <c r="I132" s="114" t="s">
        <v>469</v>
      </c>
      <c r="J132" s="114" t="s">
        <v>1392</v>
      </c>
      <c r="K132" s="56" t="s">
        <v>151</v>
      </c>
      <c r="L132" s="47" t="s">
        <v>152</v>
      </c>
      <c r="M132" s="133">
        <v>15000000</v>
      </c>
      <c r="N132" s="133">
        <f>+Tabla1[[#This Row],[CUANTÍA MÁXIMA
CONVOCATORIA]]</f>
        <v>15000000</v>
      </c>
      <c r="O132" s="94">
        <v>44406</v>
      </c>
      <c r="P132" s="38">
        <v>44448</v>
      </c>
      <c r="Q132" s="41" t="str">
        <f ca="1">IF(Tabla1[[#This Row],[FECHA INICIO CONVOCATORIA]]&gt;TODAY(),"PRÓXIMAMENTE", IF(AND($Z$1&lt;Tabla1[[#This Row],[FECHA FIN DE PLAZO]]+1,$Z$1&gt;Tabla1[[#This Row],[FECHA INICIO CONVOCATORIA]]),"ABIERTA","CERRADA"))</f>
        <v>CERRADA</v>
      </c>
      <c r="R132" s="2" t="s">
        <v>1228</v>
      </c>
      <c r="S132" s="2" t="s">
        <v>806</v>
      </c>
      <c r="T132" s="2" t="s">
        <v>324</v>
      </c>
      <c r="U132" s="45" t="s">
        <v>42</v>
      </c>
      <c r="V132" s="45" t="s">
        <v>133</v>
      </c>
      <c r="W132" s="38" t="s">
        <v>1274</v>
      </c>
      <c r="X132" s="46">
        <v>44405</v>
      </c>
      <c r="Y132" s="84" t="s">
        <v>401</v>
      </c>
      <c r="Z132" s="2"/>
      <c r="AA132" s="2"/>
    </row>
    <row r="133" spans="1:27" ht="60">
      <c r="A133" s="45" t="s">
        <v>139</v>
      </c>
      <c r="B133" s="45" t="s">
        <v>746</v>
      </c>
      <c r="C133" s="2" t="s">
        <v>51</v>
      </c>
      <c r="D133" s="3" t="s">
        <v>13</v>
      </c>
      <c r="E133" s="58" t="s">
        <v>142</v>
      </c>
      <c r="F133" s="47" t="s">
        <v>267</v>
      </c>
      <c r="G133" s="41" t="s">
        <v>129</v>
      </c>
      <c r="H133" s="3" t="s">
        <v>140</v>
      </c>
      <c r="I133" s="111" t="s">
        <v>470</v>
      </c>
      <c r="J133" s="111" t="s">
        <v>1392</v>
      </c>
      <c r="K133" s="53" t="s">
        <v>141</v>
      </c>
      <c r="L133" s="5" t="s">
        <v>116</v>
      </c>
      <c r="M133" s="120">
        <v>29500000</v>
      </c>
      <c r="N133" s="120">
        <f>+Tabla1[[#This Row],[CUANTÍA MÁXIMA
CONVOCATORIA]]</f>
        <v>29500000</v>
      </c>
      <c r="O133" s="67">
        <v>44397</v>
      </c>
      <c r="P133" s="38">
        <v>44448</v>
      </c>
      <c r="Q133" s="41" t="str">
        <f ca="1">IF(Tabla1[[#This Row],[FECHA INICIO CONVOCATORIA]]&gt;TODAY(),"PRÓXIMAMENTE", IF(AND($Z$1&lt;Tabla1[[#This Row],[FECHA FIN DE PLAZO]]+1,$Z$1&gt;Tabla1[[#This Row],[FECHA INICIO CONVOCATORIA]]),"ABIERTA","CERRADA"))</f>
        <v>CERRADA</v>
      </c>
      <c r="R133" s="2" t="s">
        <v>1228</v>
      </c>
      <c r="S133" s="2" t="s">
        <v>806</v>
      </c>
      <c r="T133" s="2" t="s">
        <v>324</v>
      </c>
      <c r="U133" s="45" t="s">
        <v>42</v>
      </c>
      <c r="V133" s="72" t="s">
        <v>133</v>
      </c>
      <c r="W133" s="38" t="s">
        <v>1261</v>
      </c>
      <c r="X133" s="109">
        <v>44403</v>
      </c>
      <c r="Y133" s="85" t="s">
        <v>397</v>
      </c>
      <c r="Z133" s="2"/>
      <c r="AA133" s="2"/>
    </row>
    <row r="134" spans="1:27" ht="75">
      <c r="A134" s="45" t="s">
        <v>135</v>
      </c>
      <c r="B134" s="45" t="s">
        <v>746</v>
      </c>
      <c r="C134" s="2" t="s">
        <v>51</v>
      </c>
      <c r="D134" s="3" t="s">
        <v>13</v>
      </c>
      <c r="E134" s="5" t="s">
        <v>138</v>
      </c>
      <c r="F134" s="5"/>
      <c r="G134" s="41" t="s">
        <v>129</v>
      </c>
      <c r="H134" s="3" t="s">
        <v>136</v>
      </c>
      <c r="I134" s="111" t="s">
        <v>451</v>
      </c>
      <c r="J134" s="111" t="s">
        <v>1392</v>
      </c>
      <c r="K134" s="3" t="s">
        <v>137</v>
      </c>
      <c r="L134" s="5" t="s">
        <v>143</v>
      </c>
      <c r="M134" s="120">
        <v>141250000</v>
      </c>
      <c r="N134" s="120">
        <f>+Tabla1[[#This Row],[CUANTÍA MÁXIMA
CONVOCATORIA]]</f>
        <v>141250000</v>
      </c>
      <c r="O134" s="67">
        <v>44404</v>
      </c>
      <c r="P134" s="38">
        <v>44445</v>
      </c>
      <c r="Q134" s="41" t="str">
        <f ca="1">IF(Tabla1[[#This Row],[FECHA INICIO CONVOCATORIA]]&gt;TODAY(),"PRÓXIMAMENTE", IF(AND($Z$1&lt;Tabla1[[#This Row],[FECHA FIN DE PLAZO]]+1,$Z$1&gt;Tabla1[[#This Row],[FECHA INICIO CONVOCATORIA]]),"ABIERTA","CERRADA"))</f>
        <v>CERRADA</v>
      </c>
      <c r="R134" s="2" t="s">
        <v>1228</v>
      </c>
      <c r="S134" s="2" t="s">
        <v>806</v>
      </c>
      <c r="T134" s="2" t="s">
        <v>324</v>
      </c>
      <c r="U134" s="45" t="s">
        <v>42</v>
      </c>
      <c r="V134" s="45" t="s">
        <v>133</v>
      </c>
      <c r="W134" s="38" t="s">
        <v>1274</v>
      </c>
      <c r="X134" s="46">
        <v>44403</v>
      </c>
      <c r="Y134" s="85" t="s">
        <v>399</v>
      </c>
      <c r="Z134" s="2"/>
      <c r="AA134" s="2"/>
    </row>
    <row r="135" spans="1:27" ht="60">
      <c r="A135" s="45" t="s">
        <v>144</v>
      </c>
      <c r="B135" s="45" t="s">
        <v>763</v>
      </c>
      <c r="C135" s="45" t="s">
        <v>68</v>
      </c>
      <c r="D135" s="43" t="s">
        <v>11</v>
      </c>
      <c r="E135" s="44" t="s">
        <v>148</v>
      </c>
      <c r="F135" s="44"/>
      <c r="G135" s="54" t="s">
        <v>130</v>
      </c>
      <c r="H135" s="55" t="s">
        <v>146</v>
      </c>
      <c r="I135" s="112" t="s">
        <v>454</v>
      </c>
      <c r="J135" s="112" t="s">
        <v>1392</v>
      </c>
      <c r="K135" s="93" t="s">
        <v>147</v>
      </c>
      <c r="L135" s="44" t="s">
        <v>145</v>
      </c>
      <c r="M135" s="134">
        <v>17000000</v>
      </c>
      <c r="N135" s="134">
        <v>12000000</v>
      </c>
      <c r="O135" s="94">
        <v>44197</v>
      </c>
      <c r="P135" s="46">
        <v>44561</v>
      </c>
      <c r="Q135" s="41" t="str">
        <f ca="1">IF(Tabla1[[#This Row],[FECHA INICIO CONVOCATORIA]]&gt;TODAY(),"PRÓXIMAMENTE", IF(AND($Z$1&lt;Tabla1[[#This Row],[FECHA FIN DE PLAZO]]+1,$Z$1&gt;Tabla1[[#This Row],[FECHA INICIO CONVOCATORIA]]),"ABIERTA","CERRADA"))</f>
        <v>CERRADA</v>
      </c>
      <c r="R135" s="45" t="s">
        <v>1224</v>
      </c>
      <c r="S135" s="45" t="s">
        <v>778</v>
      </c>
      <c r="T135" s="45" t="s">
        <v>324</v>
      </c>
      <c r="U135" s="45" t="s">
        <v>41</v>
      </c>
      <c r="V135" s="45" t="s">
        <v>133</v>
      </c>
      <c r="W135" s="38" t="s">
        <v>1274</v>
      </c>
      <c r="X135" s="46">
        <v>44400</v>
      </c>
      <c r="Y135" s="84" t="s">
        <v>400</v>
      </c>
      <c r="Z135" s="2"/>
      <c r="AA135" s="2"/>
    </row>
    <row r="136" spans="1:27" ht="135">
      <c r="A136" s="2" t="s">
        <v>119</v>
      </c>
      <c r="B136" s="2" t="s">
        <v>749</v>
      </c>
      <c r="C136" s="2" t="s">
        <v>62</v>
      </c>
      <c r="D136" s="3" t="s">
        <v>13</v>
      </c>
      <c r="E136" s="5" t="s">
        <v>122</v>
      </c>
      <c r="F136" s="5"/>
      <c r="G136" s="41" t="s">
        <v>129</v>
      </c>
      <c r="H136" s="3" t="s">
        <v>120</v>
      </c>
      <c r="I136" s="111" t="s">
        <v>451</v>
      </c>
      <c r="J136" s="111" t="s">
        <v>1392</v>
      </c>
      <c r="K136" s="3" t="s">
        <v>121</v>
      </c>
      <c r="L136" s="5" t="s">
        <v>123</v>
      </c>
      <c r="M136" s="135">
        <v>40000000</v>
      </c>
      <c r="N136" s="135">
        <f>Tabla1[[#This Row],[CUANTÍA MÁXIMA
CONVOCATORIA]]</f>
        <v>40000000</v>
      </c>
      <c r="O136" s="159">
        <v>44392</v>
      </c>
      <c r="P136" s="38">
        <v>44441</v>
      </c>
      <c r="Q136" s="41" t="str">
        <f ca="1">IF(Tabla1[[#This Row],[FECHA INICIO CONVOCATORIA]]&gt;TODAY(),"PRÓXIMAMENTE", IF(AND($Z$1&lt;Tabla1[[#This Row],[FECHA FIN DE PLAZO]]+1,$Z$1&gt;Tabla1[[#This Row],[FECHA INICIO CONVOCATORIA]]),"ABIERTA","CERRADA"))</f>
        <v>CERRADA</v>
      </c>
      <c r="R136" s="2" t="s">
        <v>1228</v>
      </c>
      <c r="S136" s="2" t="s">
        <v>809</v>
      </c>
      <c r="T136" s="2" t="s">
        <v>324</v>
      </c>
      <c r="U136" s="45" t="s">
        <v>42</v>
      </c>
      <c r="V136" s="72" t="s">
        <v>133</v>
      </c>
      <c r="W136" s="38" t="s">
        <v>1260</v>
      </c>
      <c r="X136" s="109">
        <v>44391</v>
      </c>
      <c r="Y136" s="85" t="s">
        <v>398</v>
      </c>
      <c r="Z136" s="2"/>
      <c r="AA136" s="2"/>
    </row>
    <row r="137" spans="1:27" ht="60">
      <c r="A137" s="45" t="s">
        <v>256</v>
      </c>
      <c r="B137" s="45" t="s">
        <v>744</v>
      </c>
      <c r="C137" s="2" t="s">
        <v>48</v>
      </c>
      <c r="D137" s="3" t="s">
        <v>10</v>
      </c>
      <c r="E137" s="44" t="s">
        <v>125</v>
      </c>
      <c r="F137" s="5"/>
      <c r="G137" s="41" t="s">
        <v>130</v>
      </c>
      <c r="H137" s="3" t="s">
        <v>126</v>
      </c>
      <c r="I137" s="111" t="s">
        <v>454</v>
      </c>
      <c r="J137" s="111" t="s">
        <v>1392</v>
      </c>
      <c r="K137" s="43" t="s">
        <v>124</v>
      </c>
      <c r="L137" s="5" t="s">
        <v>125</v>
      </c>
      <c r="M137" s="136">
        <v>13000000</v>
      </c>
      <c r="N137" s="136">
        <v>10000000</v>
      </c>
      <c r="O137" s="154">
        <v>44197</v>
      </c>
      <c r="P137" s="38">
        <v>44561</v>
      </c>
      <c r="Q137" s="41" t="str">
        <f ca="1">IF(Tabla1[[#This Row],[FECHA INICIO CONVOCATORIA]]&gt;TODAY(),"PRÓXIMAMENTE", IF(AND($Z$1&lt;Tabla1[[#This Row],[FECHA FIN DE PLAZO]]+1,$Z$1&gt;Tabla1[[#This Row],[FECHA INICIO CONVOCATORIA]]),"ABIERTA","CERRADA"))</f>
        <v>CERRADA</v>
      </c>
      <c r="R137" s="2" t="s">
        <v>1214</v>
      </c>
      <c r="S137" s="2" t="s">
        <v>804</v>
      </c>
      <c r="T137" s="2" t="s">
        <v>821</v>
      </c>
      <c r="U137" s="45" t="s">
        <v>37</v>
      </c>
      <c r="V137" s="45" t="s">
        <v>133</v>
      </c>
      <c r="W137" s="38" t="s">
        <v>1274</v>
      </c>
      <c r="X137" s="46">
        <v>44390</v>
      </c>
      <c r="Y137" s="85" t="s">
        <v>379</v>
      </c>
      <c r="Z137" s="2"/>
      <c r="AA137" s="2"/>
    </row>
    <row r="138" spans="1:27" ht="105">
      <c r="A138" s="45" t="s">
        <v>109</v>
      </c>
      <c r="B138" s="49" t="s">
        <v>765</v>
      </c>
      <c r="C138" s="2" t="s">
        <v>68</v>
      </c>
      <c r="D138" s="3" t="s">
        <v>110</v>
      </c>
      <c r="E138" s="5" t="s">
        <v>111</v>
      </c>
      <c r="F138" s="5"/>
      <c r="G138" s="41" t="s">
        <v>129</v>
      </c>
      <c r="H138" s="3" t="s">
        <v>112</v>
      </c>
      <c r="I138" s="111" t="s">
        <v>451</v>
      </c>
      <c r="J138" s="111" t="s">
        <v>1392</v>
      </c>
      <c r="K138" s="3" t="s">
        <v>114</v>
      </c>
      <c r="L138" s="5" t="s">
        <v>113</v>
      </c>
      <c r="M138" s="137">
        <v>50000000</v>
      </c>
      <c r="N138" s="137">
        <f>+Tabla1[[#This Row],[CUANTÍA MÁXIMA
CONVOCATORIA]]</f>
        <v>50000000</v>
      </c>
      <c r="O138" s="155">
        <v>44375</v>
      </c>
      <c r="P138" s="38">
        <v>44411</v>
      </c>
      <c r="Q138" s="41" t="str">
        <f ca="1">IF(Tabla1[[#This Row],[FECHA INICIO CONVOCATORIA]]&gt;TODAY(),"PRÓXIMAMENTE", IF(AND($Z$1&lt;Tabla1[[#This Row],[FECHA FIN DE PLAZO]]+1,$Z$1&gt;Tabla1[[#This Row],[FECHA INICIO CONVOCATORIA]]),"ABIERTA","CERRADA"))</f>
        <v>CERRADA</v>
      </c>
      <c r="R138" s="2" t="s">
        <v>1227</v>
      </c>
      <c r="S138" s="2" t="s">
        <v>774</v>
      </c>
      <c r="T138" s="2" t="s">
        <v>324</v>
      </c>
      <c r="U138" s="45" t="s">
        <v>42</v>
      </c>
      <c r="V138" s="72" t="s">
        <v>133</v>
      </c>
      <c r="W138" s="38" t="s">
        <v>1274</v>
      </c>
      <c r="X138" s="109">
        <v>44373</v>
      </c>
      <c r="Y138" s="85" t="s">
        <v>396</v>
      </c>
      <c r="Z138" s="2"/>
      <c r="AA138" s="2"/>
    </row>
    <row r="139" spans="1:27" ht="60">
      <c r="A139" s="45" t="s">
        <v>172</v>
      </c>
      <c r="B139" s="45" t="s">
        <v>752</v>
      </c>
      <c r="C139" s="2" t="s">
        <v>53</v>
      </c>
      <c r="D139" s="3" t="s">
        <v>15</v>
      </c>
      <c r="E139" s="5" t="s">
        <v>173</v>
      </c>
      <c r="F139" s="5"/>
      <c r="G139" s="59" t="s">
        <v>129</v>
      </c>
      <c r="H139" s="3" t="s">
        <v>174</v>
      </c>
      <c r="I139" s="111" t="s">
        <v>471</v>
      </c>
      <c r="J139" s="111" t="s">
        <v>1391</v>
      </c>
      <c r="K139" s="3" t="s">
        <v>175</v>
      </c>
      <c r="L139" s="5" t="s">
        <v>257</v>
      </c>
      <c r="M139" s="132">
        <v>1233000</v>
      </c>
      <c r="N139" s="120">
        <v>300000</v>
      </c>
      <c r="O139" s="144">
        <v>44370</v>
      </c>
      <c r="P139" s="38">
        <v>44383</v>
      </c>
      <c r="Q139" s="41" t="str">
        <f ca="1">IF(Tabla1[[#This Row],[FECHA INICIO CONVOCATORIA]]&gt;TODAY(),"PRÓXIMAMENTE", IF(AND($Z$1&lt;Tabla1[[#This Row],[FECHA FIN DE PLAZO]]+1,$Z$1&gt;Tabla1[[#This Row],[FECHA INICIO CONVOCATORIA]]),"ABIERTA","CERRADA"))</f>
        <v>CERRADA</v>
      </c>
      <c r="R139" s="2" t="s">
        <v>1236</v>
      </c>
      <c r="S139" s="2" t="s">
        <v>766</v>
      </c>
      <c r="T139" s="2" t="s">
        <v>324</v>
      </c>
      <c r="U139" s="45" t="s">
        <v>45</v>
      </c>
      <c r="V139" s="45" t="s">
        <v>133</v>
      </c>
      <c r="W139" s="38" t="s">
        <v>1274</v>
      </c>
      <c r="X139" s="46">
        <v>44369</v>
      </c>
      <c r="Y139" s="84" t="s">
        <v>420</v>
      </c>
      <c r="Z139" s="2"/>
      <c r="AA139" s="2"/>
    </row>
    <row r="140" spans="1:27" ht="216.75" customHeight="1">
      <c r="A140" s="45" t="s">
        <v>102</v>
      </c>
      <c r="B140" s="45" t="s">
        <v>717</v>
      </c>
      <c r="C140" s="2" t="s">
        <v>56</v>
      </c>
      <c r="D140" s="3" t="s">
        <v>18</v>
      </c>
      <c r="E140" s="51" t="s">
        <v>117</v>
      </c>
      <c r="F140" s="51"/>
      <c r="G140" s="52" t="s">
        <v>129</v>
      </c>
      <c r="H140" s="48" t="s">
        <v>103</v>
      </c>
      <c r="I140" s="115" t="s">
        <v>472</v>
      </c>
      <c r="J140" s="115" t="s">
        <v>1391</v>
      </c>
      <c r="K140" s="3" t="s">
        <v>104</v>
      </c>
      <c r="L140" s="5" t="s">
        <v>105</v>
      </c>
      <c r="M140" s="138">
        <v>2020000</v>
      </c>
      <c r="N140" s="138">
        <f>+Tabla1[[#This Row],[CUANTÍA MÁXIMA
CONVOCATORIA]]</f>
        <v>2020000</v>
      </c>
      <c r="O140" s="148">
        <v>44359</v>
      </c>
      <c r="P140" s="38">
        <v>44393</v>
      </c>
      <c r="Q140" s="41" t="str">
        <f ca="1">IF(Tabla1[[#This Row],[FECHA INICIO CONVOCATORIA]]&gt;TODAY(),"PRÓXIMAMENTE", IF(AND($Z$1&lt;Tabla1[[#This Row],[FECHA FIN DE PLAZO]]+1,$Z$1&gt;Tabla1[[#This Row],[FECHA INICIO CONVOCATORIA]]),"ABIERTA","CERRADA"))</f>
        <v>CERRADA</v>
      </c>
      <c r="R140" s="2" t="s">
        <v>1231</v>
      </c>
      <c r="S140" s="2" t="s">
        <v>769</v>
      </c>
      <c r="T140" s="2" t="s">
        <v>844</v>
      </c>
      <c r="U140" s="45" t="s">
        <v>43</v>
      </c>
      <c r="V140" s="72" t="s">
        <v>133</v>
      </c>
      <c r="W140" s="38" t="s">
        <v>1274</v>
      </c>
      <c r="X140" s="109">
        <v>44358</v>
      </c>
      <c r="Y140" s="85" t="s">
        <v>423</v>
      </c>
      <c r="Z140" s="2"/>
      <c r="AA140" s="2"/>
    </row>
    <row r="141" spans="1:27" ht="213" customHeight="1">
      <c r="A141" s="45"/>
      <c r="B141" s="157" t="s">
        <v>752</v>
      </c>
      <c r="C141" s="2" t="s">
        <v>53</v>
      </c>
      <c r="D141" s="3" t="s">
        <v>15</v>
      </c>
      <c r="E141" s="47" t="s">
        <v>1335</v>
      </c>
      <c r="F141" s="5"/>
      <c r="G141" s="158" t="s">
        <v>129</v>
      </c>
      <c r="H141" s="3" t="s">
        <v>1334</v>
      </c>
      <c r="I141" s="110" t="s">
        <v>463</v>
      </c>
      <c r="J141" s="110" t="s">
        <v>1392</v>
      </c>
      <c r="K141" s="43" t="s">
        <v>703</v>
      </c>
      <c r="L141" s="5" t="s">
        <v>677</v>
      </c>
      <c r="M141" s="146">
        <v>40000000</v>
      </c>
      <c r="N141" s="169">
        <v>7000000</v>
      </c>
      <c r="O141" s="46">
        <v>44361</v>
      </c>
      <c r="P141" s="38">
        <v>44393</v>
      </c>
      <c r="Q141" s="41" t="str">
        <f ca="1">IF(Tabla1[[#This Row],[FECHA INICIO CONVOCATORIA]]&gt;TODAY(),"PRÓXIMAMENTE", IF(AND($Z$1&lt;Tabla1[[#This Row],[FECHA FIN DE PLAZO]]+1,$Z$1&gt;Tabla1[[#This Row],[FECHA INICIO CONVOCATORIA]]),"ABIERTA","CERRADA"))</f>
        <v>CERRADA</v>
      </c>
      <c r="R141" s="2" t="s">
        <v>1236</v>
      </c>
      <c r="S141" s="2" t="s">
        <v>766</v>
      </c>
      <c r="T141" s="80" t="s">
        <v>324</v>
      </c>
      <c r="U141" s="45" t="s">
        <v>45</v>
      </c>
      <c r="V141" s="45" t="s">
        <v>133</v>
      </c>
      <c r="W141" s="38" t="s">
        <v>1274</v>
      </c>
      <c r="X141" s="38">
        <v>44358</v>
      </c>
      <c r="Y141" s="84"/>
      <c r="Z141" s="2"/>
      <c r="AA141" s="2"/>
    </row>
    <row r="142" spans="1:27" ht="219" customHeight="1">
      <c r="A142" s="49" t="s">
        <v>96</v>
      </c>
      <c r="B142" s="49" t="s">
        <v>746</v>
      </c>
      <c r="C142" s="45" t="s">
        <v>62</v>
      </c>
      <c r="D142" s="3" t="s">
        <v>13</v>
      </c>
      <c r="E142" s="47" t="s">
        <v>99</v>
      </c>
      <c r="F142" s="47"/>
      <c r="G142" s="41" t="s">
        <v>129</v>
      </c>
      <c r="H142" s="3" t="s">
        <v>97</v>
      </c>
      <c r="I142" s="111" t="s">
        <v>473</v>
      </c>
      <c r="J142" s="111" t="s">
        <v>1392</v>
      </c>
      <c r="K142" s="3" t="s">
        <v>98</v>
      </c>
      <c r="L142" s="5" t="s">
        <v>443</v>
      </c>
      <c r="M142" s="139">
        <v>180000000</v>
      </c>
      <c r="N142" s="139">
        <f>+Tabla1[[#This Row],[CUANTÍA MÁXIMA
CONVOCATORIA]]</f>
        <v>180000000</v>
      </c>
      <c r="O142" s="151">
        <v>44364</v>
      </c>
      <c r="P142" s="38">
        <v>44383</v>
      </c>
      <c r="Q142" s="41" t="str">
        <f ca="1">IF(Tabla1[[#This Row],[FECHA INICIO CONVOCATORIA]]&gt;TODAY(),"PRÓXIMAMENTE", IF(AND($Z$1&lt;Tabla1[[#This Row],[FECHA FIN DE PLAZO]]+1,$Z$1&gt;Tabla1[[#This Row],[FECHA INICIO CONVOCATORIA]]),"ABIERTA","CERRADA"))</f>
        <v>CERRADA</v>
      </c>
      <c r="R142" s="45" t="s">
        <v>1228</v>
      </c>
      <c r="S142" s="45" t="s">
        <v>806</v>
      </c>
      <c r="T142" s="45" t="s">
        <v>324</v>
      </c>
      <c r="U142" s="45" t="s">
        <v>42</v>
      </c>
      <c r="V142" s="45" t="s">
        <v>133</v>
      </c>
      <c r="W142" s="38" t="s">
        <v>1274</v>
      </c>
      <c r="X142" s="46">
        <v>44357</v>
      </c>
      <c r="Y142" s="84" t="s">
        <v>394</v>
      </c>
      <c r="Z142" s="2"/>
      <c r="AA142" s="2"/>
    </row>
    <row r="143" spans="1:27" ht="60">
      <c r="A143" s="2" t="s">
        <v>106</v>
      </c>
      <c r="B143" s="2" t="s">
        <v>735</v>
      </c>
      <c r="C143" s="2" t="s">
        <v>56</v>
      </c>
      <c r="D143" s="3" t="s">
        <v>18</v>
      </c>
      <c r="E143" s="44" t="s">
        <v>118</v>
      </c>
      <c r="F143" s="5"/>
      <c r="G143" s="41" t="s">
        <v>129</v>
      </c>
      <c r="H143" s="48" t="s">
        <v>107</v>
      </c>
      <c r="I143" s="115" t="s">
        <v>474</v>
      </c>
      <c r="J143" s="115" t="s">
        <v>1392</v>
      </c>
      <c r="K143" s="3" t="s">
        <v>108</v>
      </c>
      <c r="L143" s="5" t="s">
        <v>105</v>
      </c>
      <c r="M143" s="138">
        <v>24000016</v>
      </c>
      <c r="N143" s="138">
        <f>+Tabla1[[#This Row],[CUANTÍA MÁXIMA
CONVOCATORIA]]</f>
        <v>24000016</v>
      </c>
      <c r="O143" s="148">
        <v>44356</v>
      </c>
      <c r="P143" s="38">
        <v>44411</v>
      </c>
      <c r="Q143" s="41" t="str">
        <f ca="1">IF(Tabla1[[#This Row],[FECHA INICIO CONVOCATORIA]]&gt;TODAY(),"PRÓXIMAMENTE", IF(AND($Z$1&lt;Tabla1[[#This Row],[FECHA FIN DE PLAZO]]+1,$Z$1&gt;Tabla1[[#This Row],[FECHA INICIO CONVOCATORIA]]),"ABIERTA","CERRADA"))</f>
        <v>CERRADA</v>
      </c>
      <c r="R143" s="2" t="s">
        <v>1231</v>
      </c>
      <c r="S143" s="2" t="s">
        <v>795</v>
      </c>
      <c r="T143" s="2" t="s">
        <v>837</v>
      </c>
      <c r="U143" s="45" t="s">
        <v>43</v>
      </c>
      <c r="V143" s="72" t="s">
        <v>133</v>
      </c>
      <c r="W143" s="38" t="s">
        <v>1274</v>
      </c>
      <c r="X143" s="109">
        <v>44355</v>
      </c>
      <c r="Y143" s="85" t="s">
        <v>424</v>
      </c>
      <c r="Z143" s="2"/>
      <c r="AA143" s="2"/>
    </row>
    <row r="144" spans="1:27" ht="208.5" customHeight="1">
      <c r="A144" s="49" t="s">
        <v>90</v>
      </c>
      <c r="B144" s="49" t="s">
        <v>727</v>
      </c>
      <c r="C144" s="45" t="s">
        <v>51</v>
      </c>
      <c r="D144" s="3" t="s">
        <v>13</v>
      </c>
      <c r="E144" s="47" t="s">
        <v>101</v>
      </c>
      <c r="F144" s="47"/>
      <c r="G144" s="41" t="s">
        <v>129</v>
      </c>
      <c r="H144" s="43" t="s">
        <v>91</v>
      </c>
      <c r="I144" s="114" t="s">
        <v>473</v>
      </c>
      <c r="J144" s="114" t="s">
        <v>1392</v>
      </c>
      <c r="K144" s="43" t="s">
        <v>475</v>
      </c>
      <c r="L144" s="44" t="s">
        <v>89</v>
      </c>
      <c r="M144" s="119">
        <v>37776770</v>
      </c>
      <c r="N144" s="119">
        <f>+Tabla1[[#This Row],[CUANTÍA MÁXIMA
CONVOCATORIA]]</f>
        <v>37776770</v>
      </c>
      <c r="O144" s="67">
        <v>44352</v>
      </c>
      <c r="P144" s="46">
        <v>44369</v>
      </c>
      <c r="Q144" s="41" t="str">
        <f ca="1">IF(Tabla1[[#This Row],[FECHA INICIO CONVOCATORIA]]&gt;TODAY(),"PRÓXIMAMENTE", IF(AND($Z$1&lt;Tabla1[[#This Row],[FECHA FIN DE PLAZO]]+1,$Z$1&gt;Tabla1[[#This Row],[FECHA INICIO CONVOCATORIA]]),"ABIERTA","CERRADA"))</f>
        <v>CERRADA</v>
      </c>
      <c r="R144" s="45" t="s">
        <v>1228</v>
      </c>
      <c r="S144" s="45" t="s">
        <v>786</v>
      </c>
      <c r="T144" s="45" t="s">
        <v>324</v>
      </c>
      <c r="U144" s="45" t="s">
        <v>42</v>
      </c>
      <c r="V144" s="45" t="s">
        <v>133</v>
      </c>
      <c r="W144" s="38" t="s">
        <v>1274</v>
      </c>
      <c r="X144" s="46">
        <v>44351</v>
      </c>
      <c r="Y144" s="84" t="s">
        <v>392</v>
      </c>
      <c r="Z144" s="2"/>
      <c r="AA144" s="2"/>
    </row>
    <row r="145" spans="1:27" ht="234" customHeight="1">
      <c r="A145" s="2" t="s">
        <v>81</v>
      </c>
      <c r="B145" s="2" t="s">
        <v>751</v>
      </c>
      <c r="C145" s="2" t="s">
        <v>51</v>
      </c>
      <c r="D145" s="3" t="s">
        <v>13</v>
      </c>
      <c r="E145" s="47" t="s">
        <v>82</v>
      </c>
      <c r="F145" s="47" t="s">
        <v>154</v>
      </c>
      <c r="G145" s="41" t="s">
        <v>129</v>
      </c>
      <c r="H145" s="3" t="s">
        <v>83</v>
      </c>
      <c r="I145" s="111" t="s">
        <v>451</v>
      </c>
      <c r="J145" s="111" t="s">
        <v>1392</v>
      </c>
      <c r="K145" s="3" t="s">
        <v>84</v>
      </c>
      <c r="L145" s="47" t="s">
        <v>85</v>
      </c>
      <c r="M145" s="140">
        <v>40000000</v>
      </c>
      <c r="N145" s="140">
        <f>+Tabla1[[#This Row],[CUANTÍA MÁXIMA
CONVOCATORIA]]</f>
        <v>40000000</v>
      </c>
      <c r="O145" s="143">
        <v>44305</v>
      </c>
      <c r="P145" s="38">
        <v>44354</v>
      </c>
      <c r="Q145" s="41" t="str">
        <f ca="1">IF(Tabla1[[#This Row],[FECHA INICIO CONVOCATORIA]]&gt;TODAY(),"PRÓXIMAMENTE", IF(AND($Z$1&lt;Tabla1[[#This Row],[FECHA FIN DE PLAZO]]+1,$Z$1&gt;Tabla1[[#This Row],[FECHA INICIO CONVOCATORIA]]),"ABIERTA","CERRADA"))</f>
        <v>CERRADA</v>
      </c>
      <c r="R145" s="2" t="s">
        <v>1228</v>
      </c>
      <c r="S145" s="2" t="s">
        <v>811</v>
      </c>
      <c r="T145" s="2" t="s">
        <v>324</v>
      </c>
      <c r="U145" s="45" t="s">
        <v>42</v>
      </c>
      <c r="V145" s="45" t="s">
        <v>133</v>
      </c>
      <c r="W145" s="38" t="s">
        <v>1274</v>
      </c>
      <c r="X145" s="46">
        <v>44343</v>
      </c>
      <c r="Y145" s="87" t="s">
        <v>368</v>
      </c>
      <c r="Z145" s="2"/>
      <c r="AA145" s="2"/>
    </row>
    <row r="146" spans="1:27" ht="105">
      <c r="A146" s="49" t="s">
        <v>95</v>
      </c>
      <c r="B146" s="49" t="s">
        <v>745</v>
      </c>
      <c r="C146" s="45" t="s">
        <v>51</v>
      </c>
      <c r="D146" s="3" t="s">
        <v>13</v>
      </c>
      <c r="E146" s="47" t="s">
        <v>115</v>
      </c>
      <c r="F146" s="47"/>
      <c r="G146" s="41" t="s">
        <v>129</v>
      </c>
      <c r="H146" s="3" t="s">
        <v>93</v>
      </c>
      <c r="I146" s="111" t="s">
        <v>454</v>
      </c>
      <c r="J146" s="111" t="s">
        <v>1392</v>
      </c>
      <c r="K146" s="3" t="s">
        <v>94</v>
      </c>
      <c r="L146" s="5" t="s">
        <v>92</v>
      </c>
      <c r="M146" s="141">
        <v>36460000</v>
      </c>
      <c r="N146" s="139">
        <f>Tabla1[[#This Row],[CUANTÍA MÁXIMA
CONVOCATORIA]]</f>
        <v>36460000</v>
      </c>
      <c r="O146" s="151">
        <v>44331</v>
      </c>
      <c r="P146" s="38">
        <v>44385</v>
      </c>
      <c r="Q146" s="41" t="str">
        <f ca="1">IF(Tabla1[[#This Row],[FECHA INICIO CONVOCATORIA]]&gt;TODAY(),"PRÓXIMAMENTE", IF(AND($Z$1&lt;Tabla1[[#This Row],[FECHA FIN DE PLAZO]]+1,$Z$1&gt;Tabla1[[#This Row],[FECHA INICIO CONVOCATORIA]]),"ABIERTA","CERRADA"))</f>
        <v>CERRADA</v>
      </c>
      <c r="R146" s="45" t="s">
        <v>1228</v>
      </c>
      <c r="S146" s="45" t="s">
        <v>805</v>
      </c>
      <c r="T146" s="45" t="s">
        <v>324</v>
      </c>
      <c r="U146" s="45" t="s">
        <v>42</v>
      </c>
      <c r="V146" s="45" t="s">
        <v>133</v>
      </c>
      <c r="W146" s="38" t="s">
        <v>1274</v>
      </c>
      <c r="X146" s="109">
        <v>44330</v>
      </c>
      <c r="Y146" s="85" t="s">
        <v>393</v>
      </c>
      <c r="Z146" s="2"/>
      <c r="AA146" s="2"/>
    </row>
    <row r="147" spans="1:27" ht="123" customHeight="1">
      <c r="A147" s="45" t="s">
        <v>8</v>
      </c>
      <c r="B147" s="45" t="s">
        <v>731</v>
      </c>
      <c r="C147" s="2" t="s">
        <v>51</v>
      </c>
      <c r="D147" s="3" t="s">
        <v>13</v>
      </c>
      <c r="E147" s="47" t="s">
        <v>31</v>
      </c>
      <c r="F147" s="47"/>
      <c r="G147" s="41" t="s">
        <v>129</v>
      </c>
      <c r="H147" s="4" t="s">
        <v>88</v>
      </c>
      <c r="I147" s="111" t="s">
        <v>476</v>
      </c>
      <c r="J147" s="111" t="s">
        <v>1392</v>
      </c>
      <c r="K147" s="43" t="s">
        <v>33</v>
      </c>
      <c r="L147" s="47" t="s">
        <v>34</v>
      </c>
      <c r="M147" s="119">
        <v>40000000</v>
      </c>
      <c r="N147" s="119">
        <f>+Tabla1[[#This Row],[CUANTÍA MÁXIMA
CONVOCATORIA]]</f>
        <v>40000000</v>
      </c>
      <c r="O147" s="67">
        <v>44315</v>
      </c>
      <c r="P147" s="38">
        <v>44329</v>
      </c>
      <c r="Q147" s="41" t="str">
        <f ca="1">IF(Tabla1[[#This Row],[FECHA INICIO CONVOCATORIA]]&gt;TODAY(),"PRÓXIMAMENTE", IF(AND($Z$1&lt;Tabla1[[#This Row],[FECHA FIN DE PLAZO]]+1,$Z$1&gt;Tabla1[[#This Row],[FECHA INICIO CONVOCATORIA]]),"ABIERTA","CERRADA"))</f>
        <v>CERRADA</v>
      </c>
      <c r="R147" s="2" t="s">
        <v>1228</v>
      </c>
      <c r="S147" s="2" t="s">
        <v>790</v>
      </c>
      <c r="T147" s="2" t="s">
        <v>324</v>
      </c>
      <c r="U147" s="45" t="s">
        <v>42</v>
      </c>
      <c r="V147" s="45" t="s">
        <v>133</v>
      </c>
      <c r="W147" s="38" t="s">
        <v>1274</v>
      </c>
      <c r="X147" s="38">
        <v>44313</v>
      </c>
      <c r="Y147" s="86" t="s">
        <v>390</v>
      </c>
      <c r="Z147" s="2"/>
      <c r="AA147" s="2"/>
    </row>
    <row r="148" spans="1:27" ht="210">
      <c r="A148" s="2" t="s">
        <v>73</v>
      </c>
      <c r="B148" s="2" t="s">
        <v>731</v>
      </c>
      <c r="C148" s="2" t="s">
        <v>51</v>
      </c>
      <c r="D148" s="3" t="s">
        <v>13</v>
      </c>
      <c r="E148" s="58" t="s">
        <v>72</v>
      </c>
      <c r="F148" s="58"/>
      <c r="G148" s="52" t="s">
        <v>129</v>
      </c>
      <c r="H148" s="3" t="s">
        <v>75</v>
      </c>
      <c r="I148" s="111" t="s">
        <v>477</v>
      </c>
      <c r="J148" s="111" t="s">
        <v>1392</v>
      </c>
      <c r="K148" s="4" t="s">
        <v>74</v>
      </c>
      <c r="L148" s="47" t="s">
        <v>100</v>
      </c>
      <c r="M148" s="120">
        <v>86000000</v>
      </c>
      <c r="N148" s="120">
        <v>43000000</v>
      </c>
      <c r="O148" s="67">
        <v>44313</v>
      </c>
      <c r="P148" s="38">
        <v>44334</v>
      </c>
      <c r="Q148" s="41" t="str">
        <f ca="1">IF(Tabla1[[#This Row],[FECHA INICIO CONVOCATORIA]]&gt;TODAY(),"PRÓXIMAMENTE", IF(AND($Z$1&lt;Tabla1[[#This Row],[FECHA FIN DE PLAZO]]+1,$Z$1&gt;Tabla1[[#This Row],[FECHA INICIO CONVOCATORIA]]),"ABIERTA","CERRADA"))</f>
        <v>CERRADA</v>
      </c>
      <c r="R148" s="2" t="s">
        <v>1228</v>
      </c>
      <c r="S148" s="2" t="s">
        <v>790</v>
      </c>
      <c r="T148" s="2" t="s">
        <v>324</v>
      </c>
      <c r="U148" s="45" t="s">
        <v>42</v>
      </c>
      <c r="V148" s="45" t="s">
        <v>133</v>
      </c>
      <c r="W148" s="38" t="s">
        <v>1274</v>
      </c>
      <c r="X148" s="46">
        <v>44310</v>
      </c>
      <c r="Y148" s="87" t="s">
        <v>391</v>
      </c>
      <c r="Z148" s="2"/>
      <c r="AA148" s="2"/>
    </row>
    <row r="149" spans="1:27" ht="120">
      <c r="A149" s="45" t="s">
        <v>76</v>
      </c>
      <c r="B149" s="45" t="s">
        <v>736</v>
      </c>
      <c r="C149" s="2" t="s">
        <v>57</v>
      </c>
      <c r="D149" s="3" t="s">
        <v>27</v>
      </c>
      <c r="E149" s="5" t="s">
        <v>80</v>
      </c>
      <c r="F149" s="5"/>
      <c r="G149" s="41" t="s">
        <v>129</v>
      </c>
      <c r="H149" s="3" t="s">
        <v>77</v>
      </c>
      <c r="I149" s="111" t="s">
        <v>478</v>
      </c>
      <c r="J149" s="111" t="s">
        <v>1391</v>
      </c>
      <c r="K149" s="3" t="s">
        <v>78</v>
      </c>
      <c r="L149" s="5" t="s">
        <v>134</v>
      </c>
      <c r="M149" s="142">
        <v>50000000</v>
      </c>
      <c r="N149" s="142">
        <f>+Tabla1[[#This Row],[CUANTÍA MÁXIMA
CONVOCATORIA]]</f>
        <v>50000000</v>
      </c>
      <c r="O149" s="92">
        <v>44310</v>
      </c>
      <c r="P149" s="38">
        <v>44327</v>
      </c>
      <c r="Q149" s="41" t="str">
        <f ca="1">IF(Tabla1[[#This Row],[FECHA INICIO CONVOCATORIA]]&gt;TODAY(),"PRÓXIMAMENTE", IF(AND($Z$1&lt;Tabla1[[#This Row],[FECHA FIN DE PLAZO]]+1,$Z$1&gt;Tabla1[[#This Row],[FECHA INICIO CONVOCATORIA]]),"ABIERTA","CERRADA"))</f>
        <v>CERRADA</v>
      </c>
      <c r="R149" s="2" t="s">
        <v>1230</v>
      </c>
      <c r="S149" s="2" t="s">
        <v>796</v>
      </c>
      <c r="T149" s="2" t="s">
        <v>822</v>
      </c>
      <c r="U149" s="45" t="s">
        <v>43</v>
      </c>
      <c r="V149" s="72" t="s">
        <v>133</v>
      </c>
      <c r="W149" s="38" t="s">
        <v>1274</v>
      </c>
      <c r="X149" s="109">
        <v>44309</v>
      </c>
      <c r="Y149" s="87" t="s">
        <v>389</v>
      </c>
      <c r="Z149" s="2"/>
      <c r="AA149" s="2"/>
    </row>
    <row r="150" spans="1:27" ht="120">
      <c r="A150" s="45" t="s">
        <v>155</v>
      </c>
      <c r="B150" s="45" t="s">
        <v>745</v>
      </c>
      <c r="C150" s="2" t="s">
        <v>62</v>
      </c>
      <c r="D150" s="3" t="s">
        <v>13</v>
      </c>
      <c r="E150" s="5" t="s">
        <v>156</v>
      </c>
      <c r="F150" s="5"/>
      <c r="G150" s="41" t="s">
        <v>129</v>
      </c>
      <c r="H150" s="3" t="s">
        <v>157</v>
      </c>
      <c r="I150" s="111" t="s">
        <v>451</v>
      </c>
      <c r="J150" s="111" t="s">
        <v>1392</v>
      </c>
      <c r="K150" s="3" t="s">
        <v>158</v>
      </c>
      <c r="L150" s="47" t="s">
        <v>159</v>
      </c>
      <c r="M150" s="120">
        <v>35000000</v>
      </c>
      <c r="N150" s="120">
        <v>15000000</v>
      </c>
      <c r="O150" s="67">
        <v>44228</v>
      </c>
      <c r="P150" s="38">
        <v>44270</v>
      </c>
      <c r="Q150" s="41" t="str">
        <f ca="1">IF(Tabla1[[#This Row],[FECHA INICIO CONVOCATORIA]]&gt;TODAY(),"PRÓXIMAMENTE", IF(AND($Z$1&lt;Tabla1[[#This Row],[FECHA FIN DE PLAZO]]+1,$Z$1&gt;Tabla1[[#This Row],[FECHA INICIO CONVOCATORIA]]),"ABIERTA","CERRADA"))</f>
        <v>CERRADA</v>
      </c>
      <c r="R150" s="2" t="s">
        <v>1228</v>
      </c>
      <c r="S150" s="2" t="s">
        <v>805</v>
      </c>
      <c r="T150" s="2" t="s">
        <v>324</v>
      </c>
      <c r="U150" s="45" t="s">
        <v>42</v>
      </c>
      <c r="V150" s="45" t="s">
        <v>133</v>
      </c>
      <c r="W150" s="38" t="s">
        <v>1274</v>
      </c>
      <c r="X150" s="38">
        <v>44285</v>
      </c>
      <c r="Y150" s="87" t="s">
        <v>402</v>
      </c>
      <c r="Z150" s="2"/>
      <c r="AA150" s="2"/>
    </row>
    <row r="151" spans="1:27" ht="87.75" customHeight="1">
      <c r="A151" s="49" t="s">
        <v>168</v>
      </c>
      <c r="B151" s="49" t="s">
        <v>752</v>
      </c>
      <c r="C151" s="2" t="s">
        <v>53</v>
      </c>
      <c r="D151" s="3" t="s">
        <v>15</v>
      </c>
      <c r="E151" s="5" t="s">
        <v>169</v>
      </c>
      <c r="F151" s="5"/>
      <c r="G151" s="59" t="s">
        <v>129</v>
      </c>
      <c r="H151" s="3" t="s">
        <v>170</v>
      </c>
      <c r="I151" s="111" t="s">
        <v>463</v>
      </c>
      <c r="J151" s="111" t="s">
        <v>1392</v>
      </c>
      <c r="K151" s="3" t="s">
        <v>171</v>
      </c>
      <c r="L151" s="5" t="s">
        <v>176</v>
      </c>
      <c r="M151" s="132">
        <v>12000000</v>
      </c>
      <c r="N151" s="132">
        <f>Tabla1[[#This Row],[CUANTÍA MÁXIMA
CONVOCATORIA]]</f>
        <v>12000000</v>
      </c>
      <c r="O151" s="144">
        <v>44285</v>
      </c>
      <c r="P151" s="38">
        <v>44295</v>
      </c>
      <c r="Q151" s="41" t="str">
        <f ca="1">IF(Tabla1[[#This Row],[FECHA INICIO CONVOCATORIA]]&gt;TODAY(),"PRÓXIMAMENTE", IF(AND($Z$1&lt;Tabla1[[#This Row],[FECHA FIN DE PLAZO]]+1,$Z$1&gt;Tabla1[[#This Row],[FECHA INICIO CONVOCATORIA]]),"ABIERTA","CERRADA"))</f>
        <v>CERRADA</v>
      </c>
      <c r="R151" s="2" t="s">
        <v>1236</v>
      </c>
      <c r="S151" s="2" t="s">
        <v>766</v>
      </c>
      <c r="T151" s="2" t="s">
        <v>324</v>
      </c>
      <c r="U151" s="45" t="s">
        <v>45</v>
      </c>
      <c r="V151" s="194" t="s">
        <v>133</v>
      </c>
      <c r="W151" s="38" t="s">
        <v>1274</v>
      </c>
      <c r="X151" s="46">
        <v>44284</v>
      </c>
      <c r="Y151" s="87" t="s">
        <v>421</v>
      </c>
      <c r="Z151" s="2"/>
      <c r="AA151" s="2"/>
    </row>
    <row r="152" spans="1:27" ht="116.25" customHeight="1">
      <c r="A152" s="45" t="s">
        <v>164</v>
      </c>
      <c r="B152" s="45" t="s">
        <v>752</v>
      </c>
      <c r="C152" s="2" t="s">
        <v>53</v>
      </c>
      <c r="D152" s="3" t="s">
        <v>15</v>
      </c>
      <c r="E152" s="58" t="s">
        <v>165</v>
      </c>
      <c r="F152" s="5"/>
      <c r="G152" s="59" t="s">
        <v>129</v>
      </c>
      <c r="H152" s="3" t="s">
        <v>166</v>
      </c>
      <c r="I152" s="110" t="s">
        <v>463</v>
      </c>
      <c r="J152" s="110" t="s">
        <v>1392</v>
      </c>
      <c r="K152" s="3" t="s">
        <v>167</v>
      </c>
      <c r="L152" s="47" t="s">
        <v>177</v>
      </c>
      <c r="M152" s="132">
        <v>300000</v>
      </c>
      <c r="N152" s="132">
        <f>Tabla1[[#This Row],[CUANTÍA MÁXIMA
CONVOCATORIA]]</f>
        <v>300000</v>
      </c>
      <c r="O152" s="144">
        <v>44278</v>
      </c>
      <c r="P152" s="38">
        <v>44470</v>
      </c>
      <c r="Q152" s="41" t="str">
        <f ca="1">IF(Tabla1[[#This Row],[FECHA INICIO CONVOCATORIA]]&gt;TODAY(),"PRÓXIMAMENTE", IF(AND($Z$1&lt;Tabla1[[#This Row],[FECHA FIN DE PLAZO]]+1,$Z$1&gt;Tabla1[[#This Row],[FECHA INICIO CONVOCATORIA]]),"ABIERTA","CERRADA"))</f>
        <v>CERRADA</v>
      </c>
      <c r="R152" s="2" t="s">
        <v>1236</v>
      </c>
      <c r="S152" s="2" t="s">
        <v>766</v>
      </c>
      <c r="T152" s="2" t="s">
        <v>324</v>
      </c>
      <c r="U152" s="45" t="s">
        <v>45</v>
      </c>
      <c r="V152" s="194" t="s">
        <v>133</v>
      </c>
      <c r="W152" s="38" t="s">
        <v>1274</v>
      </c>
      <c r="X152" s="46">
        <v>44277</v>
      </c>
      <c r="Y152" s="87" t="s">
        <v>422</v>
      </c>
      <c r="Z152" s="2"/>
      <c r="AA152" s="2"/>
    </row>
    <row r="153" spans="1:27" ht="90.75" customHeight="1">
      <c r="A153" s="45" t="s">
        <v>87</v>
      </c>
      <c r="B153" s="45" t="s">
        <v>730</v>
      </c>
      <c r="C153" s="2" t="s">
        <v>57</v>
      </c>
      <c r="D153" s="3" t="s">
        <v>27</v>
      </c>
      <c r="E153" s="47" t="s">
        <v>561</v>
      </c>
      <c r="F153" s="47"/>
      <c r="G153" s="41" t="s">
        <v>129</v>
      </c>
      <c r="H153" s="3" t="s">
        <v>572</v>
      </c>
      <c r="I153" s="111" t="s">
        <v>512</v>
      </c>
      <c r="J153" s="111" t="s">
        <v>1391</v>
      </c>
      <c r="K153" s="43" t="s">
        <v>86</v>
      </c>
      <c r="L153" s="5" t="s">
        <v>513</v>
      </c>
      <c r="M153" s="119" t="s">
        <v>589</v>
      </c>
      <c r="N153" s="119" t="s">
        <v>589</v>
      </c>
      <c r="O153" s="143">
        <v>44272</v>
      </c>
      <c r="P153" s="38">
        <v>44299</v>
      </c>
      <c r="Q153" s="41" t="str">
        <f ca="1">IF(Tabla1[[#This Row],[FECHA INICIO CONVOCATORIA]]&gt;TODAY(),"PRÓXIMAMENTE", IF(AND($Z$1&lt;Tabla1[[#This Row],[FECHA FIN DE PLAZO]]+1,$Z$1&gt;Tabla1[[#This Row],[FECHA INICIO CONVOCATORIA]]),"ABIERTA","CERRADA"))</f>
        <v>CERRADA</v>
      </c>
      <c r="R153" s="2" t="s">
        <v>1234</v>
      </c>
      <c r="S153" s="2" t="s">
        <v>789</v>
      </c>
      <c r="T153" s="2" t="s">
        <v>823</v>
      </c>
      <c r="U153" s="45" t="s">
        <v>44</v>
      </c>
      <c r="V153" s="191" t="s">
        <v>133</v>
      </c>
      <c r="W153" s="38" t="s">
        <v>1274</v>
      </c>
      <c r="X153" s="109">
        <v>44271</v>
      </c>
      <c r="Y153" s="87" t="s">
        <v>425</v>
      </c>
      <c r="Z153" s="2"/>
      <c r="AA153" s="2"/>
    </row>
    <row r="154" spans="1:27" ht="90.75" customHeight="1">
      <c r="B154" s="2" t="s">
        <v>764</v>
      </c>
      <c r="C154" s="2" t="s">
        <v>163</v>
      </c>
      <c r="D154" s="3" t="s">
        <v>24</v>
      </c>
      <c r="E154" s="44" t="s">
        <v>613</v>
      </c>
      <c r="G154" s="2" t="s">
        <v>129</v>
      </c>
      <c r="H154" s="3" t="s">
        <v>612</v>
      </c>
      <c r="I154" s="3" t="s">
        <v>611</v>
      </c>
      <c r="J154" s="3" t="s">
        <v>1392</v>
      </c>
      <c r="K154" s="3" t="s">
        <v>609</v>
      </c>
      <c r="L154" s="5" t="s">
        <v>610</v>
      </c>
      <c r="M154" s="130">
        <v>10000000</v>
      </c>
      <c r="N154" s="130">
        <v>10000000</v>
      </c>
      <c r="O154" s="46">
        <v>44593</v>
      </c>
      <c r="P154" s="38">
        <v>44621</v>
      </c>
      <c r="Q154" s="41" t="str">
        <f ca="1">IF(Tabla1[[#This Row],[FECHA INICIO CONVOCATORIA]]&gt;TODAY(),"PRÓXIMAMENTE", IF(AND($Z$1&lt;Tabla1[[#This Row],[FECHA FIN DE PLAZO]]+1,$Z$1&gt;Tabla1[[#This Row],[FECHA INICIO CONVOCATORIA]]),"ABIERTA","CERRADA"))</f>
        <v>CERRADA</v>
      </c>
      <c r="R154" s="2" t="s">
        <v>1218</v>
      </c>
      <c r="S154" s="2" t="s">
        <v>1194</v>
      </c>
      <c r="T154" s="80" t="s">
        <v>324</v>
      </c>
      <c r="U154" s="2" t="s">
        <v>39</v>
      </c>
      <c r="V154" s="191" t="s">
        <v>133</v>
      </c>
      <c r="W154" s="38" t="s">
        <v>1274</v>
      </c>
      <c r="X154" s="38">
        <v>44210</v>
      </c>
      <c r="Y154" s="89" t="s">
        <v>615</v>
      </c>
      <c r="Z154" s="2"/>
      <c r="AA154" s="2"/>
    </row>
    <row r="155" spans="1:27" ht="90.75" customHeight="1">
      <c r="B155" s="2" t="s">
        <v>764</v>
      </c>
      <c r="C155" s="2" t="s">
        <v>163</v>
      </c>
      <c r="D155" s="3" t="s">
        <v>24</v>
      </c>
      <c r="E155" s="5" t="s">
        <v>614</v>
      </c>
      <c r="G155" s="2" t="s">
        <v>129</v>
      </c>
      <c r="H155" s="3" t="s">
        <v>612</v>
      </c>
      <c r="I155" s="3" t="s">
        <v>611</v>
      </c>
      <c r="J155" s="3" t="s">
        <v>1392</v>
      </c>
      <c r="K155" s="43" t="s">
        <v>609</v>
      </c>
      <c r="L155" s="5" t="s">
        <v>1408</v>
      </c>
      <c r="M155" s="146">
        <v>30000000</v>
      </c>
      <c r="N155" s="146">
        <v>30000000</v>
      </c>
      <c r="O155" s="46">
        <v>44593</v>
      </c>
      <c r="P155" s="38">
        <v>44621</v>
      </c>
      <c r="Q155" s="41" t="str">
        <f ca="1">IF(Tabla1[[#This Row],[FECHA INICIO CONVOCATORIA]]&gt;TODAY(),"PRÓXIMAMENTE", IF(AND($Z$1&lt;Tabla1[[#This Row],[FECHA FIN DE PLAZO]]+1,$Z$1&gt;Tabla1[[#This Row],[FECHA INICIO CONVOCATORIA]]),"ABIERTA","CERRADA"))</f>
        <v>CERRADA</v>
      </c>
      <c r="R155" s="2" t="s">
        <v>1218</v>
      </c>
      <c r="S155" s="2" t="s">
        <v>1194</v>
      </c>
      <c r="T155" s="80" t="s">
        <v>324</v>
      </c>
      <c r="U155" s="2" t="s">
        <v>39</v>
      </c>
      <c r="V155" s="191" t="s">
        <v>133</v>
      </c>
      <c r="W155" s="38" t="s">
        <v>1274</v>
      </c>
      <c r="X155" s="38">
        <v>44210</v>
      </c>
      <c r="Y155" s="89" t="s">
        <v>616</v>
      </c>
      <c r="Z155" s="2"/>
      <c r="AA155" s="2"/>
    </row>
    <row r="156" spans="1:27">
      <c r="A156" s="45"/>
      <c r="B156" s="45"/>
      <c r="D156" s="3"/>
      <c r="E156" s="5"/>
      <c r="F156" s="5"/>
      <c r="G156" s="41"/>
      <c r="K156" s="3"/>
      <c r="L156" s="47"/>
      <c r="M156" s="120"/>
      <c r="N156" s="120"/>
      <c r="O156" s="66"/>
      <c r="P156" s="38"/>
      <c r="Q156" s="52"/>
      <c r="R156" s="2"/>
      <c r="U156" s="45"/>
      <c r="Z156" s="2"/>
      <c r="AA156" s="2"/>
    </row>
    <row r="157" spans="1:27">
      <c r="A157" s="45"/>
      <c r="B157" s="45"/>
      <c r="D157" s="3"/>
      <c r="E157" s="5"/>
      <c r="F157" s="5"/>
      <c r="G157" s="41"/>
      <c r="K157" s="3"/>
      <c r="L157" s="47"/>
      <c r="M157" s="120"/>
      <c r="N157" s="120"/>
      <c r="O157" s="66"/>
      <c r="P157" s="38"/>
      <c r="Q157" s="52"/>
      <c r="R157" s="2"/>
      <c r="U157" s="45"/>
      <c r="Z157" s="2"/>
      <c r="AA157" s="2"/>
    </row>
    <row r="158" spans="1:27">
      <c r="A158" s="45"/>
      <c r="B158" s="45"/>
      <c r="D158" s="3"/>
      <c r="E158" s="5"/>
      <c r="F158" s="5"/>
      <c r="G158" s="41"/>
      <c r="K158" s="3"/>
      <c r="L158" s="47"/>
      <c r="M158" s="120"/>
      <c r="N158" s="120"/>
      <c r="O158" s="66"/>
      <c r="P158" s="38"/>
      <c r="Q158" s="52"/>
      <c r="R158" s="2"/>
      <c r="U158" s="45"/>
      <c r="Z158" s="2"/>
      <c r="AA158" s="2"/>
    </row>
    <row r="159" spans="1:27">
      <c r="A159" s="45"/>
      <c r="B159" s="45"/>
      <c r="D159" s="3"/>
      <c r="E159" s="5"/>
      <c r="F159" s="5"/>
      <c r="G159" s="41"/>
      <c r="K159" s="3"/>
      <c r="L159" s="47"/>
      <c r="M159" s="120"/>
      <c r="N159" s="120"/>
      <c r="O159" s="66"/>
      <c r="P159" s="38"/>
      <c r="Q159" s="52"/>
      <c r="R159" s="2"/>
      <c r="U159" s="45"/>
      <c r="Z159" s="2"/>
      <c r="AA159" s="2"/>
    </row>
    <row r="160" spans="1:27">
      <c r="A160" s="45"/>
      <c r="B160" s="45"/>
      <c r="D160" s="3"/>
      <c r="E160" s="5"/>
      <c r="F160" s="5"/>
      <c r="G160" s="41"/>
      <c r="K160" s="3"/>
      <c r="L160" s="47"/>
      <c r="M160" s="120"/>
      <c r="N160" s="120"/>
      <c r="O160" s="66"/>
      <c r="P160" s="38"/>
      <c r="Q160" s="52"/>
      <c r="R160" s="2"/>
      <c r="U160" s="45"/>
      <c r="Z160" s="2"/>
      <c r="AA160" s="2"/>
    </row>
    <row r="161" spans="1:27">
      <c r="A161" s="45"/>
      <c r="B161" s="45"/>
      <c r="D161" s="3"/>
      <c r="E161" s="5"/>
      <c r="F161" s="5"/>
      <c r="G161" s="41"/>
      <c r="K161" s="3"/>
      <c r="L161" s="47"/>
      <c r="M161" s="120"/>
      <c r="N161" s="120"/>
      <c r="O161" s="66"/>
      <c r="P161" s="38"/>
      <c r="Q161" s="52"/>
      <c r="R161" s="2"/>
      <c r="U161" s="45"/>
      <c r="Z161" s="2"/>
      <c r="AA161" s="2"/>
    </row>
    <row r="162" spans="1:27">
      <c r="A162" s="45"/>
      <c r="B162" s="45"/>
      <c r="D162" s="3"/>
      <c r="E162" s="5"/>
      <c r="F162" s="5"/>
      <c r="G162" s="41"/>
      <c r="K162" s="3"/>
      <c r="L162" s="47"/>
      <c r="M162" s="120"/>
      <c r="N162" s="120"/>
      <c r="O162" s="66"/>
      <c r="P162" s="38"/>
      <c r="Q162" s="52"/>
      <c r="R162" s="2"/>
      <c r="U162" s="45"/>
      <c r="Z162" s="2"/>
      <c r="AA162" s="2"/>
    </row>
    <row r="163" spans="1:27">
      <c r="A163" s="45"/>
      <c r="B163" s="45"/>
      <c r="D163" s="3"/>
      <c r="E163" s="5"/>
      <c r="F163" s="5"/>
      <c r="G163" s="41"/>
      <c r="K163" s="3"/>
      <c r="L163" s="47"/>
      <c r="M163" s="120"/>
      <c r="N163" s="120"/>
      <c r="O163" s="66"/>
      <c r="P163" s="38"/>
      <c r="Q163" s="52"/>
      <c r="R163" s="2"/>
      <c r="U163" s="45"/>
      <c r="Z163" s="2"/>
      <c r="AA163" s="2"/>
    </row>
    <row r="164" spans="1:27">
      <c r="A164" s="45"/>
      <c r="B164" s="45"/>
      <c r="D164" s="3"/>
      <c r="E164" s="5"/>
      <c r="F164" s="5"/>
      <c r="G164" s="41"/>
      <c r="K164" s="3"/>
      <c r="L164" s="47"/>
      <c r="M164" s="120"/>
      <c r="N164" s="120"/>
      <c r="O164" s="66"/>
      <c r="P164" s="38"/>
      <c r="Q164" s="52"/>
      <c r="R164" s="2"/>
      <c r="U164" s="45"/>
      <c r="Z164" s="2"/>
      <c r="AA164" s="2"/>
    </row>
    <row r="165" spans="1:27">
      <c r="A165" s="45"/>
      <c r="B165" s="45"/>
      <c r="D165" s="3"/>
      <c r="E165" s="5"/>
      <c r="F165" s="5"/>
      <c r="G165" s="41"/>
      <c r="K165" s="3"/>
      <c r="L165" s="47"/>
      <c r="M165" s="120"/>
      <c r="N165" s="120"/>
      <c r="O165" s="66"/>
      <c r="P165" s="38"/>
      <c r="Q165" s="52"/>
      <c r="R165" s="2"/>
      <c r="U165" s="45"/>
      <c r="Z165" s="2"/>
      <c r="AA165" s="2"/>
    </row>
    <row r="166" spans="1:27">
      <c r="A166" s="45"/>
      <c r="B166" s="45"/>
      <c r="D166" s="3"/>
      <c r="E166" s="5"/>
      <c r="F166" s="5"/>
      <c r="G166" s="41"/>
      <c r="K166" s="3"/>
      <c r="L166" s="47"/>
      <c r="M166" s="120"/>
      <c r="N166" s="120"/>
      <c r="O166" s="66"/>
      <c r="P166" s="38"/>
      <c r="Q166" s="52"/>
      <c r="R166" s="2"/>
      <c r="U166" s="45"/>
      <c r="Z166" s="2"/>
      <c r="AA166" s="2"/>
    </row>
    <row r="167" spans="1:27">
      <c r="A167" s="45"/>
      <c r="B167" s="45"/>
      <c r="D167" s="3"/>
      <c r="E167" s="5"/>
      <c r="F167" s="5"/>
      <c r="G167" s="41"/>
      <c r="K167" s="3"/>
      <c r="L167" s="47"/>
      <c r="M167" s="120"/>
      <c r="N167" s="120"/>
      <c r="O167" s="66"/>
      <c r="P167" s="38"/>
      <c r="Q167" s="52"/>
      <c r="R167" s="2"/>
      <c r="U167" s="45"/>
      <c r="Z167" s="2"/>
      <c r="AA167" s="2"/>
    </row>
    <row r="168" spans="1:27">
      <c r="A168" s="45"/>
      <c r="B168" s="45"/>
      <c r="D168" s="3"/>
      <c r="E168" s="5"/>
      <c r="F168" s="5"/>
      <c r="G168" s="41"/>
      <c r="K168" s="3"/>
      <c r="L168" s="47"/>
      <c r="M168" s="120"/>
      <c r="N168" s="120"/>
      <c r="O168" s="66"/>
      <c r="P168" s="38"/>
      <c r="Q168" s="52"/>
      <c r="R168" s="2"/>
      <c r="U168" s="45"/>
      <c r="Z168" s="2"/>
      <c r="AA168" s="2"/>
    </row>
    <row r="169" spans="1:27">
      <c r="A169" s="45"/>
      <c r="B169" s="45"/>
      <c r="D169" s="3"/>
      <c r="E169" s="5"/>
      <c r="F169" s="5"/>
      <c r="G169" s="41"/>
      <c r="K169" s="3"/>
      <c r="L169" s="47"/>
      <c r="M169" s="120"/>
      <c r="N169" s="120"/>
      <c r="O169" s="66"/>
      <c r="P169" s="38"/>
      <c r="Q169" s="52"/>
      <c r="R169" s="2"/>
      <c r="U169" s="45"/>
      <c r="Z169" s="2"/>
      <c r="AA169" s="2"/>
    </row>
    <row r="170" spans="1:27">
      <c r="A170" s="45"/>
      <c r="B170" s="45"/>
      <c r="D170" s="3"/>
      <c r="E170" s="5"/>
      <c r="F170" s="5"/>
      <c r="G170" s="41"/>
      <c r="K170" s="3"/>
      <c r="L170" s="47"/>
      <c r="M170" s="120"/>
      <c r="N170" s="120"/>
      <c r="O170" s="66"/>
      <c r="P170" s="38"/>
      <c r="Q170" s="52"/>
      <c r="R170" s="2"/>
      <c r="U170" s="45"/>
      <c r="Z170" s="2"/>
      <c r="AA170" s="2"/>
    </row>
    <row r="171" spans="1:27">
      <c r="A171" s="45"/>
      <c r="B171" s="45"/>
      <c r="D171" s="3"/>
      <c r="E171" s="5"/>
      <c r="F171" s="5"/>
      <c r="G171" s="41"/>
      <c r="K171" s="3"/>
      <c r="L171" s="47"/>
      <c r="M171" s="120"/>
      <c r="N171" s="120"/>
      <c r="O171" s="66"/>
      <c r="P171" s="38"/>
      <c r="Q171" s="52"/>
      <c r="R171" s="2"/>
      <c r="U171" s="45"/>
      <c r="Z171" s="2"/>
      <c r="AA171" s="2"/>
    </row>
    <row r="172" spans="1:27">
      <c r="A172" s="45"/>
      <c r="B172" s="45"/>
      <c r="D172" s="3"/>
      <c r="E172" s="5"/>
      <c r="F172" s="5"/>
      <c r="G172" s="41"/>
      <c r="K172" s="3"/>
      <c r="L172" s="47"/>
      <c r="M172" s="120"/>
      <c r="N172" s="120"/>
      <c r="O172" s="66"/>
      <c r="P172" s="38"/>
      <c r="Q172" s="52"/>
      <c r="R172" s="2"/>
      <c r="U172" s="45"/>
      <c r="Z172" s="2"/>
      <c r="AA172" s="2"/>
    </row>
    <row r="173" spans="1:27">
      <c r="A173" s="45"/>
      <c r="B173" s="45"/>
      <c r="D173" s="3"/>
      <c r="E173" s="5"/>
      <c r="F173" s="5"/>
      <c r="G173" s="41"/>
      <c r="K173" s="3"/>
      <c r="L173" s="47"/>
      <c r="M173" s="120"/>
      <c r="N173" s="120"/>
      <c r="O173" s="66"/>
      <c r="P173" s="38"/>
      <c r="Q173" s="52"/>
      <c r="R173" s="2"/>
      <c r="U173" s="45"/>
      <c r="Z173" s="2"/>
      <c r="AA173" s="2"/>
    </row>
    <row r="174" spans="1:27">
      <c r="A174" s="45"/>
      <c r="B174" s="45"/>
      <c r="D174" s="3"/>
      <c r="E174" s="5"/>
      <c r="F174" s="5"/>
      <c r="G174" s="41"/>
      <c r="K174" s="3"/>
      <c r="L174" s="47"/>
      <c r="M174" s="120"/>
      <c r="N174" s="120"/>
      <c r="O174" s="66"/>
      <c r="P174" s="38"/>
      <c r="Q174" s="52"/>
      <c r="R174" s="2"/>
      <c r="U174" s="45"/>
      <c r="Z174" s="2"/>
      <c r="AA174" s="2"/>
    </row>
    <row r="175" spans="1:27">
      <c r="A175" s="45"/>
      <c r="B175" s="45"/>
      <c r="D175" s="3"/>
      <c r="E175" s="5"/>
      <c r="F175" s="5"/>
      <c r="G175" s="41"/>
      <c r="K175" s="3"/>
      <c r="L175" s="47"/>
      <c r="M175" s="120"/>
      <c r="N175" s="120"/>
      <c r="O175" s="66"/>
      <c r="P175" s="38"/>
      <c r="Q175" s="52"/>
      <c r="R175" s="2"/>
      <c r="U175" s="45"/>
      <c r="Z175" s="2"/>
      <c r="AA175" s="2"/>
    </row>
    <row r="176" spans="1:27">
      <c r="A176" s="45"/>
      <c r="B176" s="45"/>
      <c r="D176" s="3"/>
      <c r="E176" s="5"/>
      <c r="F176" s="5"/>
      <c r="G176" s="41"/>
      <c r="K176" s="3"/>
      <c r="L176" s="47"/>
      <c r="M176" s="120"/>
      <c r="N176" s="120"/>
      <c r="O176" s="66"/>
      <c r="P176" s="38"/>
      <c r="Q176" s="52"/>
      <c r="R176" s="2"/>
      <c r="U176" s="45"/>
      <c r="Z176" s="2"/>
      <c r="AA176" s="2"/>
    </row>
    <row r="177" spans="1:27">
      <c r="A177" s="45"/>
      <c r="B177" s="45"/>
      <c r="D177" s="3"/>
      <c r="E177" s="5"/>
      <c r="F177" s="5"/>
      <c r="G177" s="41"/>
      <c r="K177" s="3"/>
      <c r="L177" s="47"/>
      <c r="M177" s="120"/>
      <c r="N177" s="120"/>
      <c r="O177" s="66"/>
      <c r="P177" s="38"/>
      <c r="Q177" s="52"/>
      <c r="R177" s="2"/>
      <c r="U177" s="45"/>
      <c r="Z177" s="2"/>
      <c r="AA177" s="2"/>
    </row>
    <row r="178" spans="1:27">
      <c r="A178" s="45"/>
      <c r="B178" s="45"/>
      <c r="D178" s="3"/>
      <c r="E178" s="5"/>
      <c r="F178" s="5"/>
      <c r="G178" s="41"/>
      <c r="K178" s="3"/>
      <c r="L178" s="47"/>
      <c r="M178" s="120"/>
      <c r="N178" s="120"/>
      <c r="O178" s="66"/>
      <c r="P178" s="38"/>
      <c r="Q178" s="52"/>
      <c r="R178" s="2"/>
      <c r="U178" s="45"/>
      <c r="Z178" s="2"/>
      <c r="AA178" s="2"/>
    </row>
    <row r="179" spans="1:27">
      <c r="A179" s="45"/>
      <c r="B179" s="45"/>
      <c r="D179" s="3"/>
      <c r="E179" s="5"/>
      <c r="F179" s="5"/>
      <c r="G179" s="41"/>
      <c r="K179" s="3"/>
      <c r="L179" s="47"/>
      <c r="M179" s="120"/>
      <c r="N179" s="120"/>
      <c r="O179" s="66"/>
      <c r="P179" s="38"/>
      <c r="Q179" s="52"/>
      <c r="R179" s="2"/>
      <c r="U179" s="45"/>
      <c r="Z179" s="2"/>
      <c r="AA179" s="2"/>
    </row>
    <row r="180" spans="1:27">
      <c r="A180" s="45"/>
      <c r="B180" s="45"/>
      <c r="D180" s="3"/>
      <c r="E180" s="5"/>
      <c r="F180" s="5"/>
      <c r="G180" s="41"/>
      <c r="K180" s="3"/>
      <c r="L180" s="47"/>
      <c r="M180" s="120"/>
      <c r="N180" s="120"/>
      <c r="O180" s="66"/>
      <c r="P180" s="38"/>
      <c r="Q180" s="52"/>
      <c r="R180" s="2"/>
      <c r="U180" s="45"/>
      <c r="Z180" s="2"/>
      <c r="AA180" s="2"/>
    </row>
    <row r="181" spans="1:27">
      <c r="A181" s="45"/>
      <c r="B181" s="45"/>
      <c r="D181" s="3"/>
      <c r="E181" s="5"/>
      <c r="F181" s="5"/>
      <c r="G181" s="41"/>
      <c r="K181" s="3"/>
      <c r="L181" s="47"/>
      <c r="M181" s="120"/>
      <c r="N181" s="120"/>
      <c r="O181" s="66"/>
      <c r="P181" s="38"/>
      <c r="Q181" s="52"/>
      <c r="R181" s="2"/>
      <c r="U181" s="45"/>
      <c r="Z181" s="2"/>
      <c r="AA181" s="2"/>
    </row>
    <row r="182" spans="1:27">
      <c r="A182" s="45"/>
      <c r="B182" s="45"/>
      <c r="D182" s="3"/>
      <c r="E182" s="5"/>
      <c r="F182" s="5"/>
      <c r="G182" s="41"/>
      <c r="K182" s="3"/>
      <c r="L182" s="47"/>
      <c r="M182" s="120"/>
      <c r="N182" s="120"/>
      <c r="O182" s="66"/>
      <c r="P182" s="38"/>
      <c r="Q182" s="52"/>
      <c r="R182" s="2"/>
      <c r="U182" s="45"/>
      <c r="Z182" s="2"/>
      <c r="AA182" s="2"/>
    </row>
    <row r="183" spans="1:27">
      <c r="A183" s="45"/>
      <c r="B183" s="45"/>
      <c r="D183" s="3"/>
      <c r="E183" s="5"/>
      <c r="F183" s="5"/>
      <c r="G183" s="41"/>
      <c r="K183" s="3"/>
      <c r="L183" s="47"/>
      <c r="M183" s="120"/>
      <c r="N183" s="120"/>
      <c r="O183" s="66"/>
      <c r="P183" s="38"/>
      <c r="Q183" s="52"/>
      <c r="R183" s="2"/>
      <c r="U183" s="45"/>
      <c r="Z183" s="2"/>
      <c r="AA183" s="2"/>
    </row>
    <row r="184" spans="1:27">
      <c r="A184" s="45"/>
      <c r="B184" s="45"/>
      <c r="D184" s="3"/>
      <c r="E184" s="5"/>
      <c r="F184" s="5"/>
      <c r="G184" s="41"/>
      <c r="K184" s="3"/>
      <c r="L184" s="47"/>
      <c r="M184" s="120"/>
      <c r="N184" s="120"/>
      <c r="O184" s="66"/>
      <c r="P184" s="38"/>
      <c r="Q184" s="52"/>
      <c r="R184" s="2"/>
      <c r="U184" s="45"/>
      <c r="Z184" s="2"/>
      <c r="AA184" s="2"/>
    </row>
    <row r="185" spans="1:27">
      <c r="A185" s="45"/>
      <c r="B185" s="45"/>
      <c r="D185" s="3"/>
      <c r="E185" s="5"/>
      <c r="F185" s="5"/>
      <c r="G185" s="41"/>
      <c r="K185" s="3"/>
      <c r="L185" s="47"/>
      <c r="M185" s="120"/>
      <c r="N185" s="120"/>
      <c r="O185" s="66"/>
      <c r="P185" s="38"/>
      <c r="Q185" s="52"/>
      <c r="R185" s="2"/>
      <c r="U185" s="45"/>
      <c r="Z185" s="2"/>
      <c r="AA185" s="2"/>
    </row>
    <row r="186" spans="1:27">
      <c r="A186" s="45"/>
      <c r="B186" s="45"/>
      <c r="D186" s="3"/>
      <c r="E186" s="5"/>
      <c r="F186" s="5"/>
      <c r="G186" s="41"/>
      <c r="K186" s="3"/>
      <c r="L186" s="47"/>
      <c r="M186" s="120"/>
      <c r="N186" s="120"/>
      <c r="O186" s="66"/>
      <c r="P186" s="38"/>
      <c r="Q186" s="52"/>
      <c r="R186" s="2"/>
      <c r="U186" s="45"/>
      <c r="Z186" s="2"/>
      <c r="AA186" s="2"/>
    </row>
    <row r="187" spans="1:27">
      <c r="A187" s="45"/>
      <c r="B187" s="45"/>
      <c r="D187" s="3"/>
      <c r="E187" s="5"/>
      <c r="F187" s="5"/>
      <c r="G187" s="41"/>
      <c r="K187" s="3"/>
      <c r="L187" s="47"/>
      <c r="M187" s="120"/>
      <c r="N187" s="120"/>
      <c r="O187" s="66"/>
      <c r="P187" s="38"/>
      <c r="Q187" s="52"/>
      <c r="R187" s="2"/>
      <c r="U187" s="45"/>
      <c r="Z187" s="2"/>
      <c r="AA187" s="2"/>
    </row>
    <row r="188" spans="1:27">
      <c r="A188" s="45"/>
      <c r="B188" s="45"/>
      <c r="D188" s="3"/>
      <c r="E188" s="5"/>
      <c r="F188" s="5"/>
      <c r="G188" s="41"/>
      <c r="K188" s="3"/>
      <c r="L188" s="47"/>
      <c r="M188" s="120"/>
      <c r="N188" s="120"/>
      <c r="O188" s="66"/>
      <c r="P188" s="38"/>
      <c r="Q188" s="52"/>
      <c r="R188" s="2"/>
      <c r="U188" s="45"/>
      <c r="Z188" s="2"/>
      <c r="AA188" s="2"/>
    </row>
    <row r="189" spans="1:27">
      <c r="A189" s="45"/>
      <c r="B189" s="45"/>
      <c r="D189" s="3"/>
      <c r="E189" s="5"/>
      <c r="F189" s="5"/>
      <c r="G189" s="41"/>
      <c r="K189" s="3"/>
      <c r="L189" s="47"/>
      <c r="M189" s="120"/>
      <c r="N189" s="120"/>
      <c r="O189" s="66"/>
      <c r="P189" s="38"/>
      <c r="Q189" s="52"/>
      <c r="R189" s="2"/>
      <c r="U189" s="45"/>
      <c r="Z189" s="2"/>
      <c r="AA189" s="2"/>
    </row>
    <row r="190" spans="1:27">
      <c r="A190" s="45"/>
      <c r="B190" s="45"/>
      <c r="D190" s="3"/>
      <c r="E190" s="5"/>
      <c r="F190" s="5"/>
      <c r="G190" s="41"/>
      <c r="K190" s="3"/>
      <c r="L190" s="47"/>
      <c r="M190" s="120"/>
      <c r="N190" s="120"/>
      <c r="O190" s="66"/>
      <c r="P190" s="38"/>
      <c r="Q190" s="52"/>
      <c r="R190" s="2"/>
      <c r="U190" s="45"/>
      <c r="Z190" s="2"/>
      <c r="AA190" s="2"/>
    </row>
    <row r="191" spans="1:27">
      <c r="A191" s="45"/>
      <c r="B191" s="45"/>
      <c r="D191" s="3"/>
      <c r="E191" s="5"/>
      <c r="F191" s="5"/>
      <c r="G191" s="41"/>
      <c r="K191" s="3"/>
      <c r="L191" s="47"/>
      <c r="M191" s="120"/>
      <c r="N191" s="120"/>
      <c r="O191" s="66"/>
      <c r="P191" s="38"/>
      <c r="Q191" s="52"/>
      <c r="R191" s="2"/>
      <c r="U191" s="45"/>
      <c r="Z191" s="2"/>
      <c r="AA191" s="2"/>
    </row>
    <row r="192" spans="1:27">
      <c r="A192" s="45"/>
      <c r="B192" s="45"/>
      <c r="D192" s="3"/>
      <c r="E192" s="5"/>
      <c r="F192" s="5"/>
      <c r="G192" s="41"/>
      <c r="K192" s="3"/>
      <c r="L192" s="47"/>
      <c r="M192" s="120"/>
      <c r="N192" s="120"/>
      <c r="O192" s="66"/>
      <c r="P192" s="38"/>
      <c r="Q192" s="52"/>
      <c r="R192" s="2"/>
      <c r="U192" s="45"/>
      <c r="Z192" s="2"/>
      <c r="AA192" s="2"/>
    </row>
    <row r="193" spans="1:27">
      <c r="A193" s="45"/>
      <c r="B193" s="45"/>
      <c r="D193" s="3"/>
      <c r="E193" s="5"/>
      <c r="F193" s="5"/>
      <c r="G193" s="41"/>
      <c r="K193" s="3"/>
      <c r="L193" s="47"/>
      <c r="M193" s="120"/>
      <c r="N193" s="120"/>
      <c r="O193" s="66"/>
      <c r="P193" s="38"/>
      <c r="Q193" s="52"/>
      <c r="R193" s="2"/>
      <c r="U193" s="45"/>
      <c r="Z193" s="2"/>
      <c r="AA193" s="2"/>
    </row>
    <row r="194" spans="1:27">
      <c r="A194" s="45"/>
      <c r="B194" s="45"/>
      <c r="D194" s="3"/>
      <c r="E194" s="5"/>
      <c r="F194" s="5"/>
      <c r="G194" s="41"/>
      <c r="K194" s="3"/>
      <c r="L194" s="47"/>
      <c r="M194" s="120"/>
      <c r="N194" s="120"/>
      <c r="O194" s="66"/>
      <c r="P194" s="38"/>
      <c r="Q194" s="52"/>
      <c r="R194" s="2"/>
      <c r="U194" s="45"/>
      <c r="Z194" s="2"/>
      <c r="AA194" s="2"/>
    </row>
    <row r="195" spans="1:27">
      <c r="A195" s="45"/>
      <c r="B195" s="45"/>
      <c r="D195" s="3"/>
      <c r="E195" s="5"/>
      <c r="F195" s="5"/>
      <c r="G195" s="41"/>
      <c r="K195" s="3"/>
      <c r="L195" s="47"/>
      <c r="M195" s="120"/>
      <c r="N195" s="120"/>
      <c r="O195" s="66"/>
      <c r="P195" s="38"/>
      <c r="Q195" s="52"/>
      <c r="R195" s="2"/>
      <c r="U195" s="45"/>
      <c r="Z195" s="2"/>
      <c r="AA195" s="2"/>
    </row>
    <row r="196" spans="1:27">
      <c r="A196" s="45"/>
      <c r="B196" s="45"/>
      <c r="D196" s="3"/>
      <c r="E196" s="5"/>
      <c r="F196" s="5"/>
      <c r="G196" s="41"/>
      <c r="K196" s="3"/>
      <c r="L196" s="47"/>
      <c r="M196" s="120"/>
      <c r="N196" s="120"/>
      <c r="O196" s="66"/>
      <c r="P196" s="38"/>
      <c r="Q196" s="52"/>
      <c r="R196" s="2"/>
      <c r="U196" s="45"/>
      <c r="Z196" s="2"/>
      <c r="AA196" s="2"/>
    </row>
    <row r="197" spans="1:27">
      <c r="A197" s="45"/>
      <c r="B197" s="45"/>
      <c r="D197" s="3"/>
      <c r="E197" s="5"/>
      <c r="F197" s="5"/>
      <c r="G197" s="41"/>
      <c r="K197" s="3"/>
      <c r="L197" s="47"/>
      <c r="M197" s="120"/>
      <c r="N197" s="120"/>
      <c r="O197" s="66"/>
      <c r="P197" s="38"/>
      <c r="Q197" s="52"/>
      <c r="R197" s="2"/>
      <c r="U197" s="45"/>
      <c r="Z197" s="2"/>
      <c r="AA197" s="2"/>
    </row>
    <row r="198" spans="1:27">
      <c r="A198" s="45"/>
      <c r="B198" s="45"/>
      <c r="D198" s="3"/>
      <c r="E198" s="5"/>
      <c r="F198" s="5"/>
      <c r="G198" s="41"/>
      <c r="K198" s="3"/>
      <c r="L198" s="47"/>
      <c r="M198" s="120"/>
      <c r="N198" s="120"/>
      <c r="O198" s="66"/>
      <c r="P198" s="38"/>
      <c r="Q198" s="52"/>
      <c r="R198" s="2"/>
      <c r="U198" s="45"/>
      <c r="Z198" s="2"/>
      <c r="AA198" s="2"/>
    </row>
    <row r="199" spans="1:27">
      <c r="A199" s="45"/>
      <c r="B199" s="45"/>
      <c r="D199" s="3"/>
      <c r="E199" s="5"/>
      <c r="F199" s="5"/>
      <c r="G199" s="41"/>
      <c r="K199" s="3"/>
      <c r="L199" s="47"/>
      <c r="M199" s="120"/>
      <c r="N199" s="120"/>
      <c r="O199" s="66"/>
      <c r="P199" s="38"/>
      <c r="Q199" s="52"/>
      <c r="R199" s="2"/>
      <c r="U199" s="45"/>
      <c r="Z199" s="2"/>
      <c r="AA199" s="2"/>
    </row>
    <row r="200" spans="1:27">
      <c r="A200" s="45"/>
      <c r="B200" s="45"/>
      <c r="D200" s="3"/>
      <c r="E200" s="5"/>
      <c r="F200" s="5"/>
      <c r="G200" s="41"/>
      <c r="K200" s="3"/>
      <c r="L200" s="47"/>
      <c r="M200" s="120"/>
      <c r="N200" s="120"/>
      <c r="O200" s="66"/>
      <c r="P200" s="38"/>
      <c r="Q200" s="52"/>
      <c r="R200" s="2"/>
      <c r="U200" s="45"/>
      <c r="Z200" s="2"/>
      <c r="AA200" s="2"/>
    </row>
    <row r="201" spans="1:27">
      <c r="A201" s="45"/>
      <c r="B201" s="45"/>
      <c r="D201" s="3"/>
      <c r="E201" s="5"/>
      <c r="F201" s="5"/>
      <c r="G201" s="41"/>
      <c r="K201" s="3"/>
      <c r="L201" s="47"/>
      <c r="M201" s="120"/>
      <c r="N201" s="120"/>
      <c r="O201" s="66"/>
      <c r="P201" s="38"/>
      <c r="Q201" s="52"/>
      <c r="R201" s="2"/>
      <c r="U201" s="45"/>
      <c r="Z201" s="2"/>
      <c r="AA201" s="2"/>
    </row>
    <row r="202" spans="1:27">
      <c r="A202" s="45"/>
      <c r="B202" s="45"/>
      <c r="D202" s="3"/>
      <c r="E202" s="5"/>
      <c r="F202" s="5"/>
      <c r="G202" s="41"/>
      <c r="K202" s="3"/>
      <c r="L202" s="47"/>
      <c r="M202" s="120"/>
      <c r="N202" s="120"/>
      <c r="O202" s="66"/>
      <c r="P202" s="38"/>
      <c r="Q202" s="52"/>
      <c r="R202" s="2"/>
      <c r="U202" s="45"/>
      <c r="Z202" s="2"/>
      <c r="AA202" s="2"/>
    </row>
    <row r="203" spans="1:27">
      <c r="A203" s="45"/>
      <c r="B203" s="45"/>
      <c r="D203" s="3"/>
      <c r="E203" s="5"/>
      <c r="F203" s="5"/>
      <c r="G203" s="41"/>
      <c r="K203" s="3"/>
      <c r="L203" s="47"/>
      <c r="M203" s="120"/>
      <c r="N203" s="120"/>
      <c r="O203" s="66"/>
      <c r="P203" s="38"/>
      <c r="Q203" s="52"/>
      <c r="R203" s="2"/>
      <c r="U203" s="45"/>
      <c r="Z203" s="2"/>
      <c r="AA203" s="2"/>
    </row>
    <row r="204" spans="1:27">
      <c r="A204" s="45"/>
      <c r="B204" s="45"/>
      <c r="D204" s="3"/>
      <c r="E204" s="5"/>
      <c r="F204" s="5"/>
      <c r="G204" s="41"/>
      <c r="K204" s="3"/>
      <c r="L204" s="47"/>
      <c r="M204" s="120"/>
      <c r="N204" s="120"/>
      <c r="O204" s="66"/>
      <c r="P204" s="38"/>
      <c r="Q204" s="52"/>
      <c r="R204" s="2"/>
      <c r="U204" s="45"/>
      <c r="Z204" s="2"/>
      <c r="AA204" s="2"/>
    </row>
    <row r="205" spans="1:27">
      <c r="A205" s="45"/>
      <c r="B205" s="45"/>
      <c r="D205" s="3"/>
      <c r="E205" s="5"/>
      <c r="F205" s="5"/>
      <c r="G205" s="41"/>
      <c r="K205" s="3"/>
      <c r="L205" s="47"/>
      <c r="M205" s="120"/>
      <c r="N205" s="120"/>
      <c r="O205" s="66"/>
      <c r="P205" s="38"/>
      <c r="Q205" s="52"/>
      <c r="R205" s="2"/>
      <c r="U205" s="45"/>
      <c r="Z205" s="2"/>
      <c r="AA205" s="2"/>
    </row>
    <row r="206" spans="1:27">
      <c r="A206" s="45"/>
      <c r="B206" s="45"/>
      <c r="D206" s="3"/>
      <c r="E206" s="5"/>
      <c r="F206" s="5"/>
      <c r="G206" s="41"/>
      <c r="K206" s="3"/>
      <c r="L206" s="47"/>
      <c r="M206" s="120"/>
      <c r="N206" s="120"/>
      <c r="O206" s="66"/>
      <c r="P206" s="38"/>
      <c r="Q206" s="52"/>
      <c r="R206" s="2"/>
      <c r="U206" s="45"/>
      <c r="Z206" s="2"/>
      <c r="AA206" s="2"/>
    </row>
    <row r="207" spans="1:27">
      <c r="A207" s="45"/>
      <c r="B207" s="45"/>
      <c r="D207" s="3"/>
      <c r="E207" s="5"/>
      <c r="F207" s="5"/>
      <c r="G207" s="41"/>
      <c r="K207" s="3"/>
      <c r="L207" s="47"/>
      <c r="M207" s="120"/>
      <c r="N207" s="120"/>
      <c r="O207" s="66"/>
      <c r="P207" s="38"/>
      <c r="Q207" s="52"/>
      <c r="R207" s="2"/>
      <c r="U207" s="45"/>
      <c r="Z207" s="2"/>
      <c r="AA207" s="2"/>
    </row>
    <row r="208" spans="1:27">
      <c r="A208" s="45"/>
      <c r="B208" s="45"/>
      <c r="D208" s="3"/>
      <c r="E208" s="5"/>
      <c r="F208" s="5"/>
      <c r="G208" s="41"/>
      <c r="K208" s="3"/>
      <c r="L208" s="47"/>
      <c r="M208" s="120"/>
      <c r="N208" s="120"/>
      <c r="O208" s="66"/>
      <c r="P208" s="38"/>
      <c r="Q208" s="52"/>
      <c r="R208" s="2"/>
      <c r="U208" s="45"/>
      <c r="Z208" s="2"/>
      <c r="AA208" s="2"/>
    </row>
    <row r="209" spans="1:27">
      <c r="A209" s="45"/>
      <c r="B209" s="45"/>
      <c r="D209" s="3"/>
      <c r="E209" s="5"/>
      <c r="F209" s="5"/>
      <c r="G209" s="41"/>
      <c r="K209" s="3"/>
      <c r="L209" s="47"/>
      <c r="M209" s="120"/>
      <c r="N209" s="120"/>
      <c r="O209" s="66"/>
      <c r="P209" s="38"/>
      <c r="Q209" s="52"/>
      <c r="R209" s="2"/>
      <c r="U209" s="45"/>
      <c r="Z209" s="87"/>
      <c r="AA209" s="2"/>
    </row>
    <row r="210" spans="1:27">
      <c r="A210" s="45"/>
      <c r="B210" s="45"/>
      <c r="D210" s="3"/>
      <c r="E210" s="5"/>
      <c r="F210" s="5"/>
      <c r="G210" s="41"/>
      <c r="K210" s="3"/>
      <c r="L210" s="47"/>
      <c r="M210" s="120"/>
      <c r="N210" s="120"/>
      <c r="O210" s="66"/>
      <c r="P210" s="38"/>
      <c r="Q210" s="52"/>
      <c r="R210" s="2"/>
      <c r="U210" s="45"/>
      <c r="Z210" s="87"/>
      <c r="AA210" s="2"/>
    </row>
    <row r="211" spans="1:27">
      <c r="A211" s="45"/>
      <c r="B211" s="45"/>
      <c r="D211" s="3"/>
      <c r="E211" s="5"/>
      <c r="F211" s="5"/>
      <c r="G211" s="41"/>
      <c r="K211" s="3"/>
      <c r="L211" s="47"/>
      <c r="M211" s="120"/>
      <c r="N211" s="120"/>
      <c r="O211" s="66"/>
      <c r="P211" s="38"/>
      <c r="Q211" s="52"/>
      <c r="R211" s="2"/>
      <c r="U211" s="45"/>
      <c r="Z211" s="87"/>
      <c r="AA211" s="2"/>
    </row>
    <row r="212" spans="1:27">
      <c r="A212" s="45"/>
      <c r="B212" s="45"/>
      <c r="D212" s="3"/>
      <c r="E212" s="5"/>
      <c r="F212" s="5"/>
      <c r="G212" s="41"/>
      <c r="K212" s="3"/>
      <c r="L212" s="47"/>
      <c r="M212" s="120"/>
      <c r="N212" s="120"/>
      <c r="O212" s="66"/>
      <c r="P212" s="38"/>
      <c r="Q212" s="52"/>
      <c r="R212" s="2"/>
      <c r="U212" s="45"/>
      <c r="Z212" s="87"/>
      <c r="AA212" s="2"/>
    </row>
    <row r="213" spans="1:27">
      <c r="A213" s="45"/>
      <c r="B213" s="45"/>
      <c r="D213" s="3"/>
      <c r="E213" s="5"/>
      <c r="F213" s="5"/>
      <c r="G213" s="41"/>
      <c r="K213" s="3"/>
      <c r="L213" s="47"/>
      <c r="M213" s="120"/>
      <c r="N213" s="120"/>
      <c r="O213" s="66"/>
      <c r="P213" s="38"/>
      <c r="Q213" s="52"/>
      <c r="R213" s="2"/>
      <c r="U213" s="45"/>
      <c r="Z213" s="87"/>
      <c r="AA213" s="2"/>
    </row>
    <row r="214" spans="1:27">
      <c r="A214" s="45"/>
      <c r="B214" s="45"/>
      <c r="D214" s="3"/>
      <c r="E214" s="5"/>
      <c r="F214" s="5"/>
      <c r="G214" s="41"/>
      <c r="K214" s="3"/>
      <c r="L214" s="47"/>
      <c r="M214" s="120"/>
      <c r="N214" s="120"/>
      <c r="O214" s="66"/>
      <c r="P214" s="38"/>
      <c r="Q214" s="52"/>
      <c r="R214" s="2"/>
      <c r="U214" s="45"/>
      <c r="Z214" s="87"/>
      <c r="AA214" s="2"/>
    </row>
    <row r="215" spans="1:27">
      <c r="A215" s="45"/>
      <c r="B215" s="45"/>
      <c r="D215" s="3"/>
      <c r="E215" s="5"/>
      <c r="F215" s="5"/>
      <c r="G215" s="41"/>
      <c r="K215" s="3"/>
      <c r="L215" s="47"/>
      <c r="M215" s="120"/>
      <c r="N215" s="120"/>
      <c r="O215" s="66"/>
      <c r="P215" s="38"/>
      <c r="Q215" s="52"/>
      <c r="R215" s="2"/>
      <c r="U215" s="45"/>
      <c r="Z215" s="87"/>
      <c r="AA215" s="2"/>
    </row>
    <row r="216" spans="1:27">
      <c r="A216" s="45"/>
      <c r="B216" s="45"/>
      <c r="D216" s="3"/>
      <c r="E216" s="5"/>
      <c r="F216" s="5"/>
      <c r="G216" s="41"/>
      <c r="K216" s="3"/>
      <c r="L216" s="47"/>
      <c r="M216" s="120"/>
      <c r="N216" s="120"/>
      <c r="O216" s="66"/>
      <c r="P216" s="38"/>
      <c r="Q216" s="52"/>
      <c r="R216" s="2"/>
      <c r="U216" s="45"/>
      <c r="Z216" s="87"/>
      <c r="AA216" s="2"/>
    </row>
    <row r="217" spans="1:27">
      <c r="A217" s="45"/>
      <c r="B217" s="45"/>
      <c r="D217" s="3"/>
      <c r="E217" s="5"/>
      <c r="F217" s="5"/>
      <c r="G217" s="41"/>
      <c r="K217" s="3"/>
      <c r="L217" s="47"/>
      <c r="M217" s="120"/>
      <c r="N217" s="120"/>
      <c r="O217" s="66"/>
      <c r="P217" s="38"/>
      <c r="Q217" s="52"/>
      <c r="R217" s="2"/>
      <c r="U217" s="45"/>
      <c r="Z217" s="87"/>
      <c r="AA217" s="2"/>
    </row>
    <row r="218" spans="1:27">
      <c r="A218" s="45"/>
      <c r="B218" s="45"/>
      <c r="D218" s="3"/>
      <c r="E218" s="5"/>
      <c r="F218" s="5"/>
      <c r="G218" s="41"/>
      <c r="K218" s="3"/>
      <c r="L218" s="47"/>
      <c r="M218" s="120"/>
      <c r="N218" s="120"/>
      <c r="O218" s="66"/>
      <c r="P218" s="38"/>
      <c r="Q218" s="52"/>
      <c r="R218" s="2"/>
      <c r="U218" s="45"/>
      <c r="Z218" s="87"/>
      <c r="AA218" s="2"/>
    </row>
    <row r="219" spans="1:27">
      <c r="A219" s="45"/>
      <c r="B219" s="45"/>
      <c r="D219" s="3"/>
      <c r="E219" s="5"/>
      <c r="F219" s="5"/>
      <c r="G219" s="41"/>
      <c r="K219" s="3"/>
      <c r="L219" s="47"/>
      <c r="M219" s="120"/>
      <c r="N219" s="120"/>
      <c r="O219" s="66"/>
      <c r="P219" s="38"/>
      <c r="Q219" s="52"/>
      <c r="R219" s="2"/>
      <c r="U219" s="45"/>
      <c r="Z219" s="87"/>
      <c r="AA219" s="2"/>
    </row>
    <row r="220" spans="1:27">
      <c r="A220" s="45"/>
      <c r="B220" s="45"/>
      <c r="D220" s="3"/>
      <c r="E220" s="5"/>
      <c r="F220" s="5"/>
      <c r="G220" s="41"/>
      <c r="K220" s="3"/>
      <c r="L220" s="47"/>
      <c r="M220" s="120"/>
      <c r="N220" s="120"/>
      <c r="O220" s="66"/>
      <c r="P220" s="38"/>
      <c r="Q220" s="52"/>
      <c r="R220" s="2"/>
      <c r="U220" s="45"/>
      <c r="Z220" s="87"/>
      <c r="AA220" s="2"/>
    </row>
    <row r="221" spans="1:27">
      <c r="A221" s="45"/>
      <c r="B221" s="45"/>
      <c r="D221" s="3"/>
      <c r="E221" s="5"/>
      <c r="F221" s="5"/>
      <c r="G221" s="41"/>
      <c r="K221" s="3"/>
      <c r="L221" s="47"/>
      <c r="M221" s="120"/>
      <c r="N221" s="120"/>
      <c r="O221" s="66"/>
      <c r="P221" s="38"/>
      <c r="Q221" s="52"/>
      <c r="R221" s="2"/>
      <c r="U221" s="45"/>
      <c r="Z221" s="87"/>
      <c r="AA221" s="2"/>
    </row>
    <row r="222" spans="1:27">
      <c r="A222" s="45"/>
      <c r="B222" s="45"/>
      <c r="D222" s="3"/>
      <c r="E222" s="5"/>
      <c r="F222" s="5"/>
      <c r="G222" s="41"/>
      <c r="K222" s="3"/>
      <c r="L222" s="47"/>
      <c r="M222" s="120"/>
      <c r="N222" s="120"/>
      <c r="O222" s="66"/>
      <c r="P222" s="38"/>
      <c r="Q222" s="52"/>
      <c r="R222" s="2"/>
      <c r="U222" s="45"/>
      <c r="Z222" s="87"/>
      <c r="AA222" s="2"/>
    </row>
    <row r="223" spans="1:27">
      <c r="A223" s="45"/>
      <c r="B223" s="45"/>
      <c r="D223" s="3"/>
      <c r="E223" s="5"/>
      <c r="F223" s="5"/>
      <c r="G223" s="41"/>
      <c r="K223" s="3"/>
      <c r="L223" s="47"/>
      <c r="M223" s="120"/>
      <c r="N223" s="120"/>
      <c r="O223" s="66"/>
      <c r="P223" s="38"/>
      <c r="Q223" s="52"/>
      <c r="R223" s="2"/>
      <c r="U223" s="45"/>
      <c r="Z223" s="87"/>
      <c r="AA223" s="2"/>
    </row>
    <row r="224" spans="1:27">
      <c r="A224" s="45"/>
      <c r="B224" s="45"/>
      <c r="D224" s="3"/>
      <c r="E224" s="5"/>
      <c r="F224" s="5"/>
      <c r="G224" s="41"/>
      <c r="K224" s="3"/>
      <c r="L224" s="47"/>
      <c r="M224" s="120"/>
      <c r="N224" s="120"/>
      <c r="O224" s="66"/>
      <c r="P224" s="38"/>
      <c r="Q224" s="52"/>
      <c r="R224" s="2"/>
      <c r="U224" s="45"/>
      <c r="Z224" s="87"/>
      <c r="AA224" s="2"/>
    </row>
    <row r="225" spans="1:27">
      <c r="A225" s="45"/>
      <c r="B225" s="45"/>
      <c r="D225" s="3"/>
      <c r="E225" s="5"/>
      <c r="F225" s="5"/>
      <c r="G225" s="41"/>
      <c r="K225" s="3"/>
      <c r="L225" s="47"/>
      <c r="M225" s="120"/>
      <c r="N225" s="120"/>
      <c r="O225" s="66"/>
      <c r="P225" s="38"/>
      <c r="Q225" s="52"/>
      <c r="R225" s="2"/>
      <c r="U225" s="45"/>
      <c r="Z225" s="87"/>
      <c r="AA225" s="2"/>
    </row>
    <row r="226" spans="1:27">
      <c r="A226" s="45"/>
      <c r="B226" s="45"/>
      <c r="D226" s="3"/>
      <c r="E226" s="5"/>
      <c r="F226" s="5"/>
      <c r="G226" s="41"/>
      <c r="K226" s="3"/>
      <c r="L226" s="47"/>
      <c r="M226" s="120"/>
      <c r="N226" s="120"/>
      <c r="O226" s="66"/>
      <c r="P226" s="38"/>
      <c r="Q226" s="52"/>
      <c r="R226" s="2"/>
      <c r="U226" s="45"/>
      <c r="Z226" s="87"/>
      <c r="AA226" s="2"/>
    </row>
    <row r="227" spans="1:27">
      <c r="A227" s="45"/>
      <c r="B227" s="45"/>
      <c r="D227" s="3"/>
      <c r="E227" s="5"/>
      <c r="F227" s="5"/>
      <c r="G227" s="41"/>
      <c r="K227" s="3"/>
      <c r="L227" s="47"/>
      <c r="M227" s="120"/>
      <c r="N227" s="120"/>
      <c r="O227" s="66"/>
      <c r="P227" s="38"/>
      <c r="Q227" s="52"/>
      <c r="R227" s="2"/>
      <c r="U227" s="45"/>
      <c r="Z227" s="87"/>
      <c r="AA227" s="2"/>
    </row>
    <row r="228" spans="1:27">
      <c r="A228" s="45"/>
      <c r="B228" s="45"/>
      <c r="D228" s="3"/>
      <c r="E228" s="5"/>
      <c r="F228" s="5"/>
      <c r="G228" s="41"/>
      <c r="K228" s="3"/>
      <c r="L228" s="47"/>
      <c r="M228" s="120"/>
      <c r="N228" s="120"/>
      <c r="O228" s="66"/>
      <c r="P228" s="38"/>
      <c r="Q228" s="52"/>
      <c r="R228" s="2"/>
      <c r="U228" s="45"/>
      <c r="Z228" s="87"/>
      <c r="AA228" s="2"/>
    </row>
    <row r="229" spans="1:27">
      <c r="A229" s="45"/>
      <c r="B229" s="45"/>
      <c r="D229" s="3"/>
      <c r="E229" s="5"/>
      <c r="F229" s="5"/>
      <c r="G229" s="41"/>
      <c r="K229" s="3"/>
      <c r="L229" s="47"/>
      <c r="M229" s="120"/>
      <c r="N229" s="120"/>
      <c r="O229" s="66"/>
      <c r="P229" s="38"/>
      <c r="Q229" s="52"/>
      <c r="R229" s="2"/>
      <c r="U229" s="45"/>
      <c r="Z229" s="87"/>
      <c r="AA229" s="2"/>
    </row>
    <row r="230" spans="1:27">
      <c r="A230" s="45"/>
      <c r="B230" s="45"/>
      <c r="D230" s="3"/>
      <c r="E230" s="5"/>
      <c r="F230" s="5"/>
      <c r="G230" s="41"/>
      <c r="K230" s="3"/>
      <c r="L230" s="47"/>
      <c r="M230" s="120"/>
      <c r="N230" s="120"/>
      <c r="O230" s="66"/>
      <c r="P230" s="38"/>
      <c r="Q230" s="52"/>
      <c r="R230" s="2"/>
      <c r="U230" s="45"/>
      <c r="Z230" s="87"/>
      <c r="AA230" s="2"/>
    </row>
    <row r="231" spans="1:27">
      <c r="A231" s="45"/>
      <c r="B231" s="45"/>
      <c r="D231" s="3"/>
      <c r="E231" s="5"/>
      <c r="F231" s="5"/>
      <c r="G231" s="41"/>
      <c r="K231" s="3"/>
      <c r="L231" s="47"/>
      <c r="M231" s="120"/>
      <c r="N231" s="120"/>
      <c r="O231" s="66"/>
      <c r="P231" s="38"/>
      <c r="Q231" s="52"/>
      <c r="R231" s="2"/>
      <c r="U231" s="45"/>
      <c r="Z231" s="87"/>
      <c r="AA231" s="2"/>
    </row>
    <row r="232" spans="1:27">
      <c r="A232" s="45"/>
      <c r="B232" s="45"/>
      <c r="D232" s="3"/>
      <c r="E232" s="5"/>
      <c r="F232" s="5"/>
      <c r="G232" s="41"/>
      <c r="K232" s="3"/>
      <c r="L232" s="47"/>
      <c r="M232" s="120"/>
      <c r="N232" s="120"/>
      <c r="O232" s="66"/>
      <c r="P232" s="38"/>
      <c r="Q232" s="52"/>
      <c r="R232" s="2"/>
      <c r="U232" s="45"/>
      <c r="Z232" s="87"/>
      <c r="AA232" s="2"/>
    </row>
    <row r="233" spans="1:27">
      <c r="A233" s="45"/>
      <c r="B233" s="45"/>
      <c r="D233" s="3"/>
      <c r="E233" s="5"/>
      <c r="F233" s="5"/>
      <c r="G233" s="41"/>
      <c r="K233" s="3"/>
      <c r="L233" s="47"/>
      <c r="M233" s="120"/>
      <c r="N233" s="120"/>
      <c r="O233" s="66"/>
      <c r="P233" s="38"/>
      <c r="Q233" s="52"/>
      <c r="R233" s="2"/>
      <c r="U233" s="45"/>
      <c r="Z233" s="87"/>
      <c r="AA233" s="2"/>
    </row>
    <row r="234" spans="1:27">
      <c r="A234" s="45"/>
      <c r="B234" s="45"/>
      <c r="D234" s="3"/>
      <c r="E234" s="5"/>
      <c r="F234" s="5"/>
      <c r="G234" s="41"/>
      <c r="K234" s="3"/>
      <c r="L234" s="47"/>
      <c r="M234" s="120"/>
      <c r="N234" s="120"/>
      <c r="O234" s="66"/>
      <c r="P234" s="38"/>
      <c r="Q234" s="52"/>
      <c r="R234" s="2"/>
      <c r="U234" s="45"/>
      <c r="Z234" s="87"/>
      <c r="AA234" s="2"/>
    </row>
    <row r="235" spans="1:27">
      <c r="A235" s="45"/>
      <c r="B235" s="45"/>
      <c r="D235" s="3"/>
      <c r="E235" s="5"/>
      <c r="F235" s="5"/>
      <c r="G235" s="41"/>
      <c r="K235" s="3"/>
      <c r="L235" s="47"/>
      <c r="M235" s="120"/>
      <c r="N235" s="120"/>
      <c r="O235" s="66"/>
      <c r="P235" s="38"/>
      <c r="Q235" s="52"/>
      <c r="R235" s="2"/>
      <c r="U235" s="45"/>
      <c r="Z235" s="87"/>
      <c r="AA235" s="2"/>
    </row>
    <row r="236" spans="1:27">
      <c r="A236" s="45"/>
      <c r="B236" s="45"/>
      <c r="D236" s="3"/>
      <c r="E236" s="5"/>
      <c r="F236" s="5"/>
      <c r="G236" s="41"/>
      <c r="K236" s="3"/>
      <c r="L236" s="47"/>
      <c r="M236" s="120"/>
      <c r="N236" s="120"/>
      <c r="O236" s="66"/>
      <c r="P236" s="38"/>
      <c r="Q236" s="52"/>
      <c r="R236" s="2"/>
      <c r="U236" s="45"/>
      <c r="Z236" s="87"/>
      <c r="AA236" s="2"/>
    </row>
    <row r="237" spans="1:27">
      <c r="A237" s="45"/>
      <c r="B237" s="45"/>
      <c r="D237" s="3"/>
      <c r="E237" s="5"/>
      <c r="F237" s="5"/>
      <c r="G237" s="41"/>
      <c r="K237" s="3"/>
      <c r="L237" s="47"/>
      <c r="M237" s="120"/>
      <c r="N237" s="120"/>
      <c r="O237" s="66"/>
      <c r="P237" s="38"/>
      <c r="Q237" s="52"/>
      <c r="R237" s="2"/>
      <c r="U237" s="45"/>
      <c r="Z237" s="87"/>
      <c r="AA237" s="2"/>
    </row>
    <row r="238" spans="1:27">
      <c r="A238" s="45"/>
      <c r="B238" s="45"/>
      <c r="D238" s="3"/>
      <c r="E238" s="5"/>
      <c r="F238" s="5"/>
      <c r="G238" s="41"/>
      <c r="K238" s="3"/>
      <c r="L238" s="47"/>
      <c r="M238" s="120"/>
      <c r="N238" s="120"/>
      <c r="O238" s="66"/>
      <c r="P238" s="38"/>
      <c r="Q238" s="52"/>
      <c r="R238" s="2"/>
      <c r="U238" s="45"/>
      <c r="Z238" s="87"/>
      <c r="AA238" s="2"/>
    </row>
    <row r="239" spans="1:27">
      <c r="A239" s="45"/>
      <c r="B239" s="45"/>
      <c r="D239" s="3"/>
      <c r="E239" s="5"/>
      <c r="F239" s="5"/>
      <c r="G239" s="41"/>
      <c r="K239" s="3"/>
      <c r="L239" s="47"/>
      <c r="M239" s="120"/>
      <c r="N239" s="120"/>
      <c r="O239" s="66"/>
      <c r="P239" s="38"/>
      <c r="Q239" s="52"/>
      <c r="R239" s="2"/>
      <c r="U239" s="45"/>
      <c r="Z239" s="87"/>
      <c r="AA239" s="2"/>
    </row>
    <row r="240" spans="1:27">
      <c r="A240" s="45"/>
      <c r="B240" s="45"/>
      <c r="D240" s="3"/>
      <c r="E240" s="5"/>
      <c r="F240" s="5"/>
      <c r="G240" s="41"/>
      <c r="K240" s="3"/>
      <c r="L240" s="47"/>
      <c r="M240" s="120"/>
      <c r="N240" s="120"/>
      <c r="O240" s="66"/>
      <c r="P240" s="38"/>
      <c r="Q240" s="52"/>
      <c r="R240" s="2"/>
      <c r="U240" s="45"/>
      <c r="Z240" s="87"/>
      <c r="AA240" s="2"/>
    </row>
    <row r="241" spans="1:27">
      <c r="A241" s="45"/>
      <c r="B241" s="45"/>
      <c r="D241" s="3"/>
      <c r="E241" s="5"/>
      <c r="F241" s="5"/>
      <c r="G241" s="41"/>
      <c r="K241" s="3"/>
      <c r="L241" s="47"/>
      <c r="M241" s="120"/>
      <c r="N241" s="120"/>
      <c r="O241" s="66"/>
      <c r="P241" s="38"/>
      <c r="Q241" s="52"/>
      <c r="R241" s="2"/>
      <c r="U241" s="45"/>
      <c r="Z241" s="87"/>
      <c r="AA241" s="2"/>
    </row>
    <row r="242" spans="1:27">
      <c r="A242" s="45"/>
      <c r="B242" s="45"/>
      <c r="D242" s="3"/>
      <c r="E242" s="5"/>
      <c r="F242" s="5"/>
      <c r="G242" s="41"/>
      <c r="K242" s="3"/>
      <c r="L242" s="47"/>
      <c r="M242" s="120"/>
      <c r="N242" s="120"/>
      <c r="O242" s="66"/>
      <c r="P242" s="38"/>
      <c r="Q242" s="52"/>
      <c r="R242" s="2"/>
      <c r="U242" s="45"/>
      <c r="Z242" s="87"/>
      <c r="AA242" s="2"/>
    </row>
    <row r="243" spans="1:27">
      <c r="A243" s="45"/>
      <c r="B243" s="45"/>
      <c r="D243" s="3"/>
      <c r="E243" s="5"/>
      <c r="F243" s="5"/>
      <c r="G243" s="41"/>
      <c r="K243" s="3"/>
      <c r="L243" s="47"/>
      <c r="M243" s="120"/>
      <c r="N243" s="120"/>
      <c r="O243" s="66"/>
      <c r="P243" s="38"/>
      <c r="Q243" s="52"/>
      <c r="R243" s="2"/>
      <c r="U243" s="45"/>
      <c r="Z243" s="87"/>
      <c r="AA243" s="2"/>
    </row>
    <row r="244" spans="1:27">
      <c r="A244" s="45"/>
      <c r="B244" s="45"/>
      <c r="D244" s="3"/>
      <c r="E244" s="5"/>
      <c r="F244" s="5"/>
      <c r="G244" s="41"/>
      <c r="K244" s="3"/>
      <c r="L244" s="47"/>
      <c r="M244" s="120"/>
      <c r="N244" s="120"/>
      <c r="O244" s="66"/>
      <c r="P244" s="38"/>
      <c r="Q244" s="52"/>
      <c r="R244" s="2"/>
      <c r="U244" s="45"/>
      <c r="Z244" s="87"/>
      <c r="AA244" s="2"/>
    </row>
    <row r="245" spans="1:27">
      <c r="A245" s="45"/>
      <c r="B245" s="45"/>
      <c r="D245" s="3"/>
      <c r="E245" s="5"/>
      <c r="F245" s="5"/>
      <c r="G245" s="41"/>
      <c r="K245" s="3"/>
      <c r="L245" s="47"/>
      <c r="M245" s="120"/>
      <c r="N245" s="120"/>
      <c r="O245" s="66"/>
      <c r="P245" s="38"/>
      <c r="Q245" s="52"/>
      <c r="R245" s="2"/>
      <c r="U245" s="45"/>
      <c r="Z245" s="87"/>
      <c r="AA245" s="2"/>
    </row>
    <row r="246" spans="1:27">
      <c r="A246" s="45"/>
      <c r="B246" s="45"/>
      <c r="D246" s="3"/>
      <c r="E246" s="5"/>
      <c r="F246" s="5"/>
      <c r="G246" s="41"/>
      <c r="K246" s="3"/>
      <c r="L246" s="47"/>
      <c r="M246" s="120"/>
      <c r="N246" s="120"/>
      <c r="O246" s="66"/>
      <c r="P246" s="38"/>
      <c r="Q246" s="52"/>
      <c r="R246" s="2"/>
      <c r="U246" s="45"/>
      <c r="Z246" s="87"/>
      <c r="AA246" s="2"/>
    </row>
    <row r="247" spans="1:27">
      <c r="A247" s="45"/>
      <c r="B247" s="45"/>
      <c r="D247" s="3"/>
      <c r="E247" s="5"/>
      <c r="F247" s="5"/>
      <c r="G247" s="41"/>
      <c r="K247" s="3"/>
      <c r="L247" s="47"/>
      <c r="M247" s="120"/>
      <c r="N247" s="120"/>
      <c r="O247" s="66"/>
      <c r="P247" s="38"/>
      <c r="Q247" s="52"/>
      <c r="R247" s="2"/>
      <c r="U247" s="45"/>
      <c r="Z247" s="87"/>
      <c r="AA247" s="2"/>
    </row>
    <row r="248" spans="1:27">
      <c r="A248" s="45"/>
      <c r="B248" s="45"/>
      <c r="D248" s="3"/>
      <c r="E248" s="5"/>
      <c r="F248" s="5"/>
      <c r="G248" s="41"/>
      <c r="K248" s="3"/>
      <c r="L248" s="47"/>
      <c r="M248" s="120"/>
      <c r="N248" s="120"/>
      <c r="O248" s="66"/>
      <c r="P248" s="38"/>
      <c r="Q248" s="52"/>
      <c r="R248" s="2"/>
      <c r="U248" s="45"/>
      <c r="Z248" s="87"/>
      <c r="AA248" s="2"/>
    </row>
    <row r="249" spans="1:27">
      <c r="A249" s="45"/>
      <c r="B249" s="45"/>
      <c r="D249" s="3"/>
      <c r="E249" s="5"/>
      <c r="F249" s="5"/>
      <c r="G249" s="41"/>
      <c r="K249" s="3"/>
      <c r="L249" s="47"/>
      <c r="M249" s="120"/>
      <c r="N249" s="120"/>
      <c r="O249" s="66"/>
      <c r="P249" s="38"/>
      <c r="Q249" s="52"/>
      <c r="R249" s="2"/>
      <c r="U249" s="45"/>
      <c r="Z249" s="87"/>
      <c r="AA249" s="2"/>
    </row>
    <row r="250" spans="1:27">
      <c r="A250" s="45"/>
      <c r="B250" s="45"/>
      <c r="D250" s="3"/>
      <c r="E250" s="5"/>
      <c r="F250" s="5"/>
      <c r="G250" s="41"/>
      <c r="K250" s="3"/>
      <c r="L250" s="47"/>
      <c r="M250" s="120"/>
      <c r="N250" s="120"/>
      <c r="O250" s="66"/>
      <c r="P250" s="38"/>
      <c r="Q250" s="52"/>
      <c r="R250" s="2"/>
      <c r="U250" s="45"/>
      <c r="Z250" s="87"/>
      <c r="AA250" s="2"/>
    </row>
    <row r="251" spans="1:27">
      <c r="A251" s="45"/>
      <c r="B251" s="45"/>
      <c r="D251" s="3"/>
      <c r="E251" s="5"/>
      <c r="F251" s="5"/>
      <c r="G251" s="41"/>
      <c r="K251" s="3"/>
      <c r="L251" s="47"/>
      <c r="M251" s="120"/>
      <c r="N251" s="120"/>
      <c r="O251" s="66"/>
      <c r="P251" s="38"/>
      <c r="Q251" s="52"/>
      <c r="R251" s="2"/>
      <c r="U251" s="45"/>
      <c r="Z251" s="87"/>
      <c r="AA251" s="2"/>
    </row>
    <row r="252" spans="1:27">
      <c r="A252" s="45"/>
      <c r="B252" s="45"/>
      <c r="D252" s="3"/>
      <c r="E252" s="5"/>
      <c r="F252" s="5"/>
      <c r="G252" s="41"/>
      <c r="K252" s="3"/>
      <c r="L252" s="47"/>
      <c r="M252" s="120"/>
      <c r="N252" s="120"/>
      <c r="O252" s="66"/>
      <c r="P252" s="38"/>
      <c r="Q252" s="52"/>
      <c r="R252" s="2"/>
      <c r="U252" s="45"/>
      <c r="Z252" s="87"/>
      <c r="AA252" s="2"/>
    </row>
    <row r="253" spans="1:27">
      <c r="A253" s="45"/>
      <c r="B253" s="45"/>
      <c r="D253" s="3"/>
      <c r="E253" s="5"/>
      <c r="F253" s="5"/>
      <c r="G253" s="41"/>
      <c r="K253" s="3"/>
      <c r="L253" s="47"/>
      <c r="M253" s="120"/>
      <c r="N253" s="120"/>
      <c r="O253" s="66"/>
      <c r="P253" s="38"/>
      <c r="Q253" s="52"/>
      <c r="R253" s="2"/>
      <c r="U253" s="45"/>
      <c r="Z253" s="87"/>
      <c r="AA253" s="2"/>
    </row>
    <row r="254" spans="1:27">
      <c r="A254" s="45"/>
      <c r="B254" s="45"/>
      <c r="D254" s="3"/>
      <c r="E254" s="5"/>
      <c r="F254" s="5"/>
      <c r="G254" s="41"/>
      <c r="K254" s="3"/>
      <c r="L254" s="47"/>
      <c r="M254" s="120"/>
      <c r="N254" s="120"/>
      <c r="O254" s="66"/>
      <c r="P254" s="38"/>
      <c r="Q254" s="52"/>
      <c r="R254" s="2"/>
      <c r="U254" s="45"/>
      <c r="Z254" s="87"/>
      <c r="AA254" s="2"/>
    </row>
    <row r="255" spans="1:27">
      <c r="A255" s="45"/>
      <c r="B255" s="45"/>
      <c r="D255" s="3"/>
      <c r="E255" s="5"/>
      <c r="F255" s="5"/>
      <c r="G255" s="41"/>
      <c r="K255" s="3"/>
      <c r="L255" s="47"/>
      <c r="M255" s="120"/>
      <c r="N255" s="120"/>
      <c r="O255" s="66"/>
      <c r="P255" s="38"/>
      <c r="Q255" s="52"/>
      <c r="R255" s="2"/>
      <c r="U255" s="45"/>
      <c r="Z255" s="87"/>
      <c r="AA255" s="2"/>
    </row>
    <row r="256" spans="1:27">
      <c r="A256" s="45"/>
      <c r="B256" s="45"/>
      <c r="D256" s="3"/>
      <c r="E256" s="5"/>
      <c r="F256" s="5"/>
      <c r="G256" s="41"/>
      <c r="K256" s="3"/>
      <c r="L256" s="47"/>
      <c r="M256" s="120"/>
      <c r="N256" s="120"/>
      <c r="O256" s="66"/>
      <c r="P256" s="38"/>
      <c r="Q256" s="52"/>
      <c r="R256" s="2"/>
      <c r="U256" s="45"/>
      <c r="Z256" s="87"/>
      <c r="AA256" s="2"/>
    </row>
    <row r="257" spans="1:27">
      <c r="A257" s="45"/>
      <c r="B257" s="45"/>
      <c r="D257" s="3"/>
      <c r="E257" s="5"/>
      <c r="F257" s="5"/>
      <c r="G257" s="41"/>
      <c r="K257" s="3"/>
      <c r="L257" s="47"/>
      <c r="M257" s="120"/>
      <c r="N257" s="120"/>
      <c r="O257" s="66"/>
      <c r="P257" s="38"/>
      <c r="Q257" s="52"/>
      <c r="R257" s="2"/>
      <c r="U257" s="45"/>
      <c r="Z257" s="87"/>
      <c r="AA257" s="2"/>
    </row>
    <row r="258" spans="1:27">
      <c r="A258" s="45"/>
      <c r="B258" s="45"/>
      <c r="D258" s="3"/>
      <c r="E258" s="5"/>
      <c r="F258" s="5"/>
      <c r="G258" s="41"/>
      <c r="K258" s="3"/>
      <c r="L258" s="47"/>
      <c r="M258" s="120"/>
      <c r="N258" s="120"/>
      <c r="O258" s="66"/>
      <c r="P258" s="38"/>
      <c r="Q258" s="52"/>
      <c r="R258" s="2"/>
      <c r="U258" s="45"/>
      <c r="Z258" s="87"/>
      <c r="AA258" s="2"/>
    </row>
    <row r="259" spans="1:27">
      <c r="A259" s="45"/>
      <c r="B259" s="45"/>
      <c r="D259" s="3"/>
      <c r="E259" s="5"/>
      <c r="F259" s="5"/>
      <c r="G259" s="41"/>
      <c r="K259" s="3"/>
      <c r="L259" s="47"/>
      <c r="M259" s="120"/>
      <c r="N259" s="120"/>
      <c r="O259" s="66"/>
      <c r="P259" s="38"/>
      <c r="Q259" s="52"/>
      <c r="R259" s="2"/>
      <c r="U259" s="45"/>
      <c r="Z259" s="87"/>
      <c r="AA259" s="2"/>
    </row>
    <row r="260" spans="1:27">
      <c r="A260" s="45"/>
      <c r="B260" s="45"/>
      <c r="D260" s="3"/>
      <c r="E260" s="5"/>
      <c r="F260" s="5"/>
      <c r="G260" s="41"/>
      <c r="K260" s="3"/>
      <c r="L260" s="47"/>
      <c r="M260" s="120"/>
      <c r="N260" s="120"/>
      <c r="O260" s="66"/>
      <c r="P260" s="38"/>
      <c r="Q260" s="52"/>
      <c r="R260" s="2"/>
      <c r="U260" s="45"/>
      <c r="Z260" s="87"/>
      <c r="AA260" s="2"/>
    </row>
    <row r="261" spans="1:27">
      <c r="A261" s="45"/>
      <c r="B261" s="45"/>
      <c r="D261" s="3"/>
      <c r="E261" s="5"/>
      <c r="F261" s="5"/>
      <c r="G261" s="41"/>
      <c r="K261" s="3"/>
      <c r="L261" s="47"/>
      <c r="M261" s="120"/>
      <c r="N261" s="120"/>
      <c r="O261" s="66"/>
      <c r="P261" s="38"/>
      <c r="Q261" s="52"/>
      <c r="R261" s="2"/>
      <c r="U261" s="45"/>
      <c r="Z261" s="87"/>
      <c r="AA261" s="2"/>
    </row>
    <row r="262" spans="1:27">
      <c r="A262" s="45"/>
      <c r="B262" s="45"/>
      <c r="D262" s="3"/>
      <c r="E262" s="5"/>
      <c r="F262" s="5"/>
      <c r="G262" s="41"/>
      <c r="K262" s="3"/>
      <c r="L262" s="47"/>
      <c r="M262" s="120"/>
      <c r="N262" s="120"/>
      <c r="O262" s="66"/>
      <c r="P262" s="38"/>
      <c r="Q262" s="52"/>
      <c r="R262" s="2"/>
      <c r="U262" s="45"/>
      <c r="Z262" s="87"/>
      <c r="AA262" s="2"/>
    </row>
    <row r="263" spans="1:27">
      <c r="A263" s="45"/>
      <c r="B263" s="45"/>
      <c r="D263" s="3"/>
      <c r="E263" s="5"/>
      <c r="F263" s="5"/>
      <c r="G263" s="41"/>
      <c r="K263" s="3"/>
      <c r="L263" s="47"/>
      <c r="M263" s="120"/>
      <c r="N263" s="120"/>
      <c r="O263" s="66"/>
      <c r="P263" s="38"/>
      <c r="Q263" s="52"/>
      <c r="R263" s="2"/>
      <c r="U263" s="45"/>
      <c r="Z263" s="87"/>
      <c r="AA263" s="2"/>
    </row>
    <row r="264" spans="1:27">
      <c r="A264" s="45"/>
      <c r="B264" s="45"/>
      <c r="D264" s="3"/>
      <c r="E264" s="5"/>
      <c r="F264" s="5"/>
      <c r="G264" s="41"/>
      <c r="K264" s="3"/>
      <c r="L264" s="47"/>
      <c r="M264" s="120"/>
      <c r="N264" s="120"/>
      <c r="O264" s="66"/>
      <c r="P264" s="38"/>
      <c r="Q264" s="52"/>
      <c r="R264" s="2"/>
      <c r="U264" s="45"/>
      <c r="Z264" s="87"/>
      <c r="AA264" s="2"/>
    </row>
    <row r="265" spans="1:27">
      <c r="A265" s="45"/>
      <c r="B265" s="45"/>
      <c r="D265" s="3"/>
      <c r="E265" s="5"/>
      <c r="F265" s="5"/>
      <c r="G265" s="41"/>
      <c r="K265" s="3"/>
      <c r="L265" s="47"/>
      <c r="M265" s="120"/>
      <c r="N265" s="120"/>
      <c r="O265" s="66"/>
      <c r="P265" s="38"/>
      <c r="Q265" s="52"/>
      <c r="R265" s="2"/>
      <c r="U265" s="45"/>
      <c r="Z265" s="87"/>
      <c r="AA265" s="2"/>
    </row>
    <row r="266" spans="1:27">
      <c r="A266" s="45"/>
      <c r="B266" s="45"/>
      <c r="D266" s="3"/>
      <c r="E266" s="5"/>
      <c r="F266" s="5"/>
      <c r="G266" s="41"/>
      <c r="K266" s="3"/>
      <c r="L266" s="47"/>
      <c r="M266" s="120"/>
      <c r="N266" s="120"/>
      <c r="O266" s="66"/>
      <c r="P266" s="38"/>
      <c r="Q266" s="52"/>
      <c r="R266" s="2"/>
      <c r="U266" s="45"/>
      <c r="Z266" s="87"/>
      <c r="AA266" s="2"/>
    </row>
    <row r="267" spans="1:27">
      <c r="A267" s="45"/>
      <c r="B267" s="45"/>
      <c r="D267" s="3"/>
      <c r="E267" s="5"/>
      <c r="F267" s="5"/>
      <c r="G267" s="41"/>
      <c r="K267" s="3"/>
      <c r="L267" s="47"/>
      <c r="M267" s="120"/>
      <c r="N267" s="120"/>
      <c r="O267" s="66"/>
      <c r="P267" s="38"/>
      <c r="Q267" s="52"/>
      <c r="R267" s="2"/>
      <c r="U267" s="45"/>
      <c r="Z267" s="87"/>
      <c r="AA267" s="2"/>
    </row>
    <row r="268" spans="1:27">
      <c r="A268" s="45"/>
      <c r="B268" s="45"/>
      <c r="D268" s="3"/>
      <c r="E268" s="5"/>
      <c r="F268" s="5"/>
      <c r="G268" s="41"/>
      <c r="K268" s="3"/>
      <c r="L268" s="47"/>
      <c r="M268" s="120"/>
      <c r="N268" s="120"/>
      <c r="O268" s="66"/>
      <c r="P268" s="38"/>
      <c r="Q268" s="52"/>
      <c r="R268" s="2"/>
      <c r="U268" s="45"/>
      <c r="Z268" s="87"/>
      <c r="AA268" s="2"/>
    </row>
    <row r="269" spans="1:27">
      <c r="A269" s="45"/>
      <c r="B269" s="45"/>
      <c r="D269" s="3"/>
      <c r="E269" s="5"/>
      <c r="F269" s="5"/>
      <c r="G269" s="41"/>
      <c r="K269" s="3"/>
      <c r="L269" s="47"/>
      <c r="M269" s="120"/>
      <c r="N269" s="120"/>
      <c r="O269" s="66"/>
      <c r="P269" s="38"/>
      <c r="Q269" s="52"/>
      <c r="R269" s="2"/>
      <c r="U269" s="45"/>
      <c r="Z269" s="87"/>
      <c r="AA269" s="2"/>
    </row>
    <row r="270" spans="1:27">
      <c r="A270" s="45"/>
      <c r="B270" s="45"/>
      <c r="D270" s="3"/>
      <c r="E270" s="5"/>
      <c r="F270" s="5"/>
      <c r="G270" s="41"/>
      <c r="K270" s="3"/>
      <c r="L270" s="47"/>
      <c r="M270" s="120"/>
      <c r="N270" s="120"/>
      <c r="O270" s="66"/>
      <c r="P270" s="38"/>
      <c r="Q270" s="52"/>
      <c r="R270" s="2"/>
      <c r="U270" s="45"/>
      <c r="Z270" s="87"/>
      <c r="AA270" s="2"/>
    </row>
  </sheetData>
  <dataConsolidate/>
  <conditionalFormatting sqref="Q15 Q11 Q39:Q44 Q1:Q3">
    <cfRule type="containsText" dxfId="107" priority="189" operator="containsText" text="pendiente">
      <formula>NOT(ISERROR(SEARCH("pendiente",Q1)))</formula>
    </cfRule>
    <cfRule type="containsText" dxfId="106" priority="190" operator="containsText" text="cerrada">
      <formula>NOT(ISERROR(SEARCH("cerrada",Q1)))</formula>
    </cfRule>
    <cfRule type="containsText" dxfId="105" priority="191" operator="containsText" text="abierta">
      <formula>NOT(ISERROR(SEARCH("abierta",Q1)))</formula>
    </cfRule>
  </conditionalFormatting>
  <conditionalFormatting sqref="R271:R1048576 Q152:Q270">
    <cfRule type="cellIs" dxfId="104" priority="178" operator="equal">
      <formula>"pendiente"</formula>
    </cfRule>
    <cfRule type="containsText" dxfId="103" priority="179" operator="containsText" text="abierta">
      <formula>NOT(ISERROR(SEARCH("abierta",Q152)))</formula>
    </cfRule>
    <cfRule type="containsText" dxfId="102" priority="180" operator="containsText" text="cerrada">
      <formula>NOT(ISERROR(SEARCH("cerrada",Q152)))</formula>
    </cfRule>
  </conditionalFormatting>
  <conditionalFormatting sqref="Q15 Q11 Q39:Q44 Q1:Q3 Q152:Q1048576">
    <cfRule type="containsText" dxfId="101" priority="171" operator="containsText" text="PRÓXIMAMENTE">
      <formula>NOT(ISERROR(SEARCH("PRÓXIMAMENTE",Q1)))</formula>
    </cfRule>
  </conditionalFormatting>
  <conditionalFormatting sqref="Q16:Q37">
    <cfRule type="containsText" dxfId="100" priority="134" operator="containsText" text="pendiente">
      <formula>NOT(ISERROR(SEARCH("pendiente",Q16)))</formula>
    </cfRule>
    <cfRule type="containsText" dxfId="99" priority="135" operator="containsText" text="cerrada">
      <formula>NOT(ISERROR(SEARCH("cerrada",Q16)))</formula>
    </cfRule>
    <cfRule type="containsText" dxfId="98" priority="136" operator="containsText" text="abierta">
      <formula>NOT(ISERROR(SEARCH("abierta",Q16)))</formula>
    </cfRule>
  </conditionalFormatting>
  <conditionalFormatting sqref="Q16:Q37">
    <cfRule type="containsText" dxfId="97" priority="133" operator="containsText" text="PRÓXIMAMENTE">
      <formula>NOT(ISERROR(SEARCH("PRÓXIMAMENTE",Q16)))</formula>
    </cfRule>
  </conditionalFormatting>
  <conditionalFormatting sqref="Q57 Q61:Q63 Q52 Q67:Q119 Q45:Q48">
    <cfRule type="containsText" dxfId="96" priority="126" operator="containsText" text="pendiente">
      <formula>NOT(ISERROR(SEARCH("pendiente",Q45)))</formula>
    </cfRule>
    <cfRule type="containsText" dxfId="95" priority="127" operator="containsText" text="cerrada">
      <formula>NOT(ISERROR(SEARCH("cerrada",Q45)))</formula>
    </cfRule>
    <cfRule type="containsText" dxfId="94" priority="128" operator="containsText" text="abierta">
      <formula>NOT(ISERROR(SEARCH("abierta",Q45)))</formula>
    </cfRule>
  </conditionalFormatting>
  <conditionalFormatting sqref="Q57 Q61:Q63 Q52 Q67:Q119 Q45:Q48">
    <cfRule type="containsText" dxfId="93" priority="125" operator="containsText" text="PRÓXIMAMENTE">
      <formula>NOT(ISERROR(SEARCH("PRÓXIMAMENTE",Q45)))</formula>
    </cfRule>
  </conditionalFormatting>
  <conditionalFormatting sqref="Q14">
    <cfRule type="containsText" dxfId="92" priority="122" operator="containsText" text="pendiente">
      <formula>NOT(ISERROR(SEARCH("pendiente",Q14)))</formula>
    </cfRule>
    <cfRule type="containsText" dxfId="91" priority="123" operator="containsText" text="cerrada">
      <formula>NOT(ISERROR(SEARCH("cerrada",Q14)))</formula>
    </cfRule>
    <cfRule type="containsText" dxfId="90" priority="124" operator="containsText" text="abierta">
      <formula>NOT(ISERROR(SEARCH("abierta",Q14)))</formula>
    </cfRule>
  </conditionalFormatting>
  <conditionalFormatting sqref="Q14">
    <cfRule type="containsText" dxfId="89" priority="121" operator="containsText" text="PRÓXIMAMENTE">
      <formula>NOT(ISERROR(SEARCH("PRÓXIMAMENTE",Q14)))</formula>
    </cfRule>
  </conditionalFormatting>
  <conditionalFormatting sqref="Q13">
    <cfRule type="containsText" dxfId="88" priority="118" operator="containsText" text="pendiente">
      <formula>NOT(ISERROR(SEARCH("pendiente",Q13)))</formula>
    </cfRule>
    <cfRule type="containsText" dxfId="87" priority="119" operator="containsText" text="cerrada">
      <formula>NOT(ISERROR(SEARCH("cerrada",Q13)))</formula>
    </cfRule>
    <cfRule type="containsText" dxfId="86" priority="120" operator="containsText" text="abierta">
      <formula>NOT(ISERROR(SEARCH("abierta",Q13)))</formula>
    </cfRule>
  </conditionalFormatting>
  <conditionalFormatting sqref="Q13">
    <cfRule type="containsText" dxfId="85" priority="117" operator="containsText" text="PRÓXIMAMENTE">
      <formula>NOT(ISERROR(SEARCH("PRÓXIMAMENTE",Q13)))</formula>
    </cfRule>
  </conditionalFormatting>
  <conditionalFormatting sqref="Q12">
    <cfRule type="containsText" dxfId="84" priority="114" operator="containsText" text="pendiente">
      <formula>NOT(ISERROR(SEARCH("pendiente",Q12)))</formula>
    </cfRule>
    <cfRule type="containsText" dxfId="83" priority="115" operator="containsText" text="cerrada">
      <formula>NOT(ISERROR(SEARCH("cerrada",Q12)))</formula>
    </cfRule>
    <cfRule type="containsText" dxfId="82" priority="116" operator="containsText" text="abierta">
      <formula>NOT(ISERROR(SEARCH("abierta",Q12)))</formula>
    </cfRule>
  </conditionalFormatting>
  <conditionalFormatting sqref="Q12">
    <cfRule type="containsText" dxfId="81" priority="113" operator="containsText" text="PRÓXIMAMENTE">
      <formula>NOT(ISERROR(SEARCH("PRÓXIMAMENTE",Q12)))</formula>
    </cfRule>
  </conditionalFormatting>
  <conditionalFormatting sqref="Q53:Q56 Q38">
    <cfRule type="containsText" dxfId="80" priority="110" operator="containsText" text="pendiente">
      <formula>NOT(ISERROR(SEARCH("pendiente",Q38)))</formula>
    </cfRule>
    <cfRule type="containsText" dxfId="79" priority="111" operator="containsText" text="cerrada">
      <formula>NOT(ISERROR(SEARCH("cerrada",Q38)))</formula>
    </cfRule>
    <cfRule type="containsText" dxfId="78" priority="112" operator="containsText" text="abierta">
      <formula>NOT(ISERROR(SEARCH("abierta",Q38)))</formula>
    </cfRule>
  </conditionalFormatting>
  <conditionalFormatting sqref="Q53:Q56 Q38">
    <cfRule type="containsText" dxfId="77" priority="109" operator="containsText" text="PRÓXIMAMENTE">
      <formula>NOT(ISERROR(SEARCH("PRÓXIMAMENTE",Q38)))</formula>
    </cfRule>
  </conditionalFormatting>
  <conditionalFormatting sqref="Q58">
    <cfRule type="containsText" dxfId="76" priority="106" operator="containsText" text="pendiente">
      <formula>NOT(ISERROR(SEARCH("pendiente",Q58)))</formula>
    </cfRule>
    <cfRule type="containsText" dxfId="75" priority="107" operator="containsText" text="cerrada">
      <formula>NOT(ISERROR(SEARCH("cerrada",Q58)))</formula>
    </cfRule>
    <cfRule type="containsText" dxfId="74" priority="108" operator="containsText" text="abierta">
      <formula>NOT(ISERROR(SEARCH("abierta",Q58)))</formula>
    </cfRule>
  </conditionalFormatting>
  <conditionalFormatting sqref="Q58">
    <cfRule type="containsText" dxfId="73" priority="105" operator="containsText" text="PRÓXIMAMENTE">
      <formula>NOT(ISERROR(SEARCH("PRÓXIMAMENTE",Q58)))</formula>
    </cfRule>
  </conditionalFormatting>
  <conditionalFormatting sqref="Q49:Q51">
    <cfRule type="containsText" dxfId="72" priority="98" operator="containsText" text="pendiente">
      <formula>NOT(ISERROR(SEARCH("pendiente",Q49)))</formula>
    </cfRule>
    <cfRule type="containsText" dxfId="71" priority="99" operator="containsText" text="cerrada">
      <formula>NOT(ISERROR(SEARCH("cerrada",Q49)))</formula>
    </cfRule>
    <cfRule type="containsText" dxfId="70" priority="100" operator="containsText" text="abierta">
      <formula>NOT(ISERROR(SEARCH("abierta",Q49)))</formula>
    </cfRule>
  </conditionalFormatting>
  <conditionalFormatting sqref="Q49:Q51">
    <cfRule type="containsText" dxfId="69" priority="97" operator="containsText" text="PRÓXIMAMENTE">
      <formula>NOT(ISERROR(SEARCH("PRÓXIMAMENTE",Q49)))</formula>
    </cfRule>
  </conditionalFormatting>
  <conditionalFormatting sqref="Q120">
    <cfRule type="containsText" dxfId="68" priority="94" operator="containsText" text="pendiente">
      <formula>NOT(ISERROR(SEARCH("pendiente",Q120)))</formula>
    </cfRule>
    <cfRule type="containsText" dxfId="67" priority="95" operator="containsText" text="cerrada">
      <formula>NOT(ISERROR(SEARCH("cerrada",Q120)))</formula>
    </cfRule>
    <cfRule type="containsText" dxfId="66" priority="96" operator="containsText" text="abierta">
      <formula>NOT(ISERROR(SEARCH("abierta",Q120)))</formula>
    </cfRule>
  </conditionalFormatting>
  <conditionalFormatting sqref="Q120">
    <cfRule type="containsText" dxfId="65" priority="93" operator="containsText" text="PRÓXIMAMENTE">
      <formula>NOT(ISERROR(SEARCH("PRÓXIMAMENTE",Q120)))</formula>
    </cfRule>
  </conditionalFormatting>
  <conditionalFormatting sqref="Q121:Q122 Q124:Q135">
    <cfRule type="containsText" dxfId="64" priority="90" operator="containsText" text="pendiente">
      <formula>NOT(ISERROR(SEARCH("pendiente",Q121)))</formula>
    </cfRule>
    <cfRule type="containsText" dxfId="63" priority="91" operator="containsText" text="cerrada">
      <formula>NOT(ISERROR(SEARCH("cerrada",Q121)))</formula>
    </cfRule>
    <cfRule type="containsText" dxfId="62" priority="92" operator="containsText" text="abierta">
      <formula>NOT(ISERROR(SEARCH("abierta",Q121)))</formula>
    </cfRule>
  </conditionalFormatting>
  <conditionalFormatting sqref="Q121:Q122 Q124:Q135">
    <cfRule type="containsText" dxfId="61" priority="89" operator="containsText" text="PRÓXIMAMENTE">
      <formula>NOT(ISERROR(SEARCH("PRÓXIMAMENTE",Q121)))</formula>
    </cfRule>
  </conditionalFormatting>
  <conditionalFormatting sqref="Q59">
    <cfRule type="containsText" dxfId="60" priority="86" operator="containsText" text="pendiente">
      <formula>NOT(ISERROR(SEARCH("pendiente",Q59)))</formula>
    </cfRule>
    <cfRule type="containsText" dxfId="59" priority="87" operator="containsText" text="cerrada">
      <formula>NOT(ISERROR(SEARCH("cerrada",Q59)))</formula>
    </cfRule>
    <cfRule type="containsText" dxfId="58" priority="88" operator="containsText" text="abierta">
      <formula>NOT(ISERROR(SEARCH("abierta",Q59)))</formula>
    </cfRule>
  </conditionalFormatting>
  <conditionalFormatting sqref="Q59">
    <cfRule type="containsText" dxfId="57" priority="85" operator="containsText" text="PRÓXIMAMENTE">
      <formula>NOT(ISERROR(SEARCH("PRÓXIMAMENTE",Q59)))</formula>
    </cfRule>
  </conditionalFormatting>
  <conditionalFormatting sqref="Q60">
    <cfRule type="containsText" dxfId="56" priority="82" operator="containsText" text="pendiente">
      <formula>NOT(ISERROR(SEARCH("pendiente",Q60)))</formula>
    </cfRule>
    <cfRule type="containsText" dxfId="55" priority="83" operator="containsText" text="cerrada">
      <formula>NOT(ISERROR(SEARCH("cerrada",Q60)))</formula>
    </cfRule>
    <cfRule type="containsText" dxfId="54" priority="84" operator="containsText" text="abierta">
      <formula>NOT(ISERROR(SEARCH("abierta",Q60)))</formula>
    </cfRule>
  </conditionalFormatting>
  <conditionalFormatting sqref="Q60">
    <cfRule type="containsText" dxfId="53" priority="81" operator="containsText" text="PRÓXIMAMENTE">
      <formula>NOT(ISERROR(SEARCH("PRÓXIMAMENTE",Q60)))</formula>
    </cfRule>
  </conditionalFormatting>
  <conditionalFormatting sqref="Q64">
    <cfRule type="containsText" dxfId="52" priority="78" operator="containsText" text="pendiente">
      <formula>NOT(ISERROR(SEARCH("pendiente",Q64)))</formula>
    </cfRule>
    <cfRule type="containsText" dxfId="51" priority="79" operator="containsText" text="cerrada">
      <formula>NOT(ISERROR(SEARCH("cerrada",Q64)))</formula>
    </cfRule>
    <cfRule type="containsText" dxfId="50" priority="80" operator="containsText" text="abierta">
      <formula>NOT(ISERROR(SEARCH("abierta",Q64)))</formula>
    </cfRule>
  </conditionalFormatting>
  <conditionalFormatting sqref="Q64">
    <cfRule type="containsText" dxfId="49" priority="77" operator="containsText" text="PRÓXIMAMENTE">
      <formula>NOT(ISERROR(SEARCH("PRÓXIMAMENTE",Q64)))</formula>
    </cfRule>
  </conditionalFormatting>
  <conditionalFormatting sqref="Q65:Q66">
    <cfRule type="containsText" dxfId="48" priority="74" operator="containsText" text="pendiente">
      <formula>NOT(ISERROR(SEARCH("pendiente",Q65)))</formula>
    </cfRule>
    <cfRule type="containsText" dxfId="47" priority="75" operator="containsText" text="cerrada">
      <formula>NOT(ISERROR(SEARCH("cerrada",Q65)))</formula>
    </cfRule>
    <cfRule type="containsText" dxfId="46" priority="76" operator="containsText" text="abierta">
      <formula>NOT(ISERROR(SEARCH("abierta",Q65)))</formula>
    </cfRule>
  </conditionalFormatting>
  <conditionalFormatting sqref="Q65:Q66">
    <cfRule type="containsText" dxfId="45" priority="73" operator="containsText" text="PRÓXIMAMENTE">
      <formula>NOT(ISERROR(SEARCH("PRÓXIMAMENTE",Q65)))</formula>
    </cfRule>
  </conditionalFormatting>
  <conditionalFormatting sqref="Q9">
    <cfRule type="containsText" dxfId="44" priority="70" operator="containsText" text="pendiente">
      <formula>NOT(ISERROR(SEARCH("pendiente",Q9)))</formula>
    </cfRule>
    <cfRule type="containsText" dxfId="43" priority="71" operator="containsText" text="cerrada">
      <formula>NOT(ISERROR(SEARCH("cerrada",Q9)))</formula>
    </cfRule>
    <cfRule type="containsText" dxfId="42" priority="72" operator="containsText" text="abierta">
      <formula>NOT(ISERROR(SEARCH("abierta",Q9)))</formula>
    </cfRule>
  </conditionalFormatting>
  <conditionalFormatting sqref="Q9">
    <cfRule type="containsText" dxfId="41" priority="69" operator="containsText" text="PRÓXIMAMENTE">
      <formula>NOT(ISERROR(SEARCH("PRÓXIMAMENTE",Q9)))</formula>
    </cfRule>
  </conditionalFormatting>
  <conditionalFormatting sqref="Q8">
    <cfRule type="containsText" dxfId="40" priority="46" operator="containsText" text="pendiente">
      <formula>NOT(ISERROR(SEARCH("pendiente",Q8)))</formula>
    </cfRule>
    <cfRule type="containsText" dxfId="39" priority="47" operator="containsText" text="cerrada">
      <formula>NOT(ISERROR(SEARCH("cerrada",Q8)))</formula>
    </cfRule>
    <cfRule type="containsText" dxfId="38" priority="48" operator="containsText" text="abierta">
      <formula>NOT(ISERROR(SEARCH("abierta",Q8)))</formula>
    </cfRule>
  </conditionalFormatting>
  <conditionalFormatting sqref="Q8">
    <cfRule type="containsText" dxfId="37" priority="45" operator="containsText" text="PRÓXIMAMENTE">
      <formula>NOT(ISERROR(SEARCH("PRÓXIMAMENTE",Q8)))</formula>
    </cfRule>
  </conditionalFormatting>
  <conditionalFormatting sqref="Q136">
    <cfRule type="containsText" dxfId="36" priority="34" operator="containsText" text="pendiente">
      <formula>NOT(ISERROR(SEARCH("pendiente",Q136)))</formula>
    </cfRule>
    <cfRule type="containsText" dxfId="35" priority="35" operator="containsText" text="cerrada">
      <formula>NOT(ISERROR(SEARCH("cerrada",Q136)))</formula>
    </cfRule>
    <cfRule type="containsText" dxfId="34" priority="36" operator="containsText" text="abierta">
      <formula>NOT(ISERROR(SEARCH("abierta",Q136)))</formula>
    </cfRule>
  </conditionalFormatting>
  <conditionalFormatting sqref="Q136">
    <cfRule type="containsText" dxfId="33" priority="33" operator="containsText" text="PRÓXIMAMENTE">
      <formula>NOT(ISERROR(SEARCH("PRÓXIMAMENTE",Q136)))</formula>
    </cfRule>
  </conditionalFormatting>
  <conditionalFormatting sqref="Q137:Q139">
    <cfRule type="containsText" dxfId="32" priority="30" operator="containsText" text="pendiente">
      <formula>NOT(ISERROR(SEARCH("pendiente",Q137)))</formula>
    </cfRule>
    <cfRule type="containsText" dxfId="31" priority="31" operator="containsText" text="cerrada">
      <formula>NOT(ISERROR(SEARCH("cerrada",Q137)))</formula>
    </cfRule>
    <cfRule type="containsText" dxfId="30" priority="32" operator="containsText" text="abierta">
      <formula>NOT(ISERROR(SEARCH("abierta",Q137)))</formula>
    </cfRule>
  </conditionalFormatting>
  <conditionalFormatting sqref="Q137:Q139">
    <cfRule type="containsText" dxfId="29" priority="29" operator="containsText" text="PRÓXIMAMENTE">
      <formula>NOT(ISERROR(SEARCH("PRÓXIMAMENTE",Q137)))</formula>
    </cfRule>
  </conditionalFormatting>
  <conditionalFormatting sqref="Q5:Q7">
    <cfRule type="containsText" dxfId="28" priority="26" operator="containsText" text="pendiente">
      <formula>NOT(ISERROR(SEARCH("pendiente",Q5)))</formula>
    </cfRule>
    <cfRule type="containsText" dxfId="27" priority="27" operator="containsText" text="cerrada">
      <formula>NOT(ISERROR(SEARCH("cerrada",Q5)))</formula>
    </cfRule>
    <cfRule type="containsText" dxfId="26" priority="28" operator="containsText" text="abierta">
      <formula>NOT(ISERROR(SEARCH("abierta",Q5)))</formula>
    </cfRule>
  </conditionalFormatting>
  <conditionalFormatting sqref="Q5:Q7">
    <cfRule type="containsText" dxfId="25" priority="25" operator="containsText" text="PRÓXIMAMENTE">
      <formula>NOT(ISERROR(SEARCH("PRÓXIMAMENTE",Q5)))</formula>
    </cfRule>
  </conditionalFormatting>
  <conditionalFormatting sqref="Q140:Q151">
    <cfRule type="containsText" dxfId="24" priority="17" operator="containsText" text="PRÓXIMAMENTE">
      <formula>NOT(ISERROR(SEARCH("PRÓXIMAMENTE",Q140)))</formula>
    </cfRule>
  </conditionalFormatting>
  <conditionalFormatting sqref="Q140:Q151">
    <cfRule type="containsText" dxfId="23" priority="18" operator="containsText" text="pendiente">
      <formula>NOT(ISERROR(SEARCH("pendiente",Q140)))</formula>
    </cfRule>
    <cfRule type="containsText" dxfId="22" priority="19" operator="containsText" text="cerrada">
      <formula>NOT(ISERROR(SEARCH("cerrada",Q140)))</formula>
    </cfRule>
    <cfRule type="containsText" dxfId="21" priority="20" operator="containsText" text="abierta">
      <formula>NOT(ISERROR(SEARCH("abierta",Q140)))</formula>
    </cfRule>
  </conditionalFormatting>
  <conditionalFormatting sqref="Q10">
    <cfRule type="containsText" dxfId="20" priority="10" operator="containsText" text="pendiente">
      <formula>NOT(ISERROR(SEARCH("pendiente",Q10)))</formula>
    </cfRule>
    <cfRule type="containsText" dxfId="19" priority="11" operator="containsText" text="cerrada">
      <formula>NOT(ISERROR(SEARCH("cerrada",Q10)))</formula>
    </cfRule>
    <cfRule type="containsText" dxfId="18" priority="12" operator="containsText" text="abierta">
      <formula>NOT(ISERROR(SEARCH("abierta",Q10)))</formula>
    </cfRule>
  </conditionalFormatting>
  <conditionalFormatting sqref="Q10">
    <cfRule type="containsText" dxfId="17" priority="9" operator="containsText" text="PRÓXIMAMENTE">
      <formula>NOT(ISERROR(SEARCH("PRÓXIMAMENTE",Q10)))</formula>
    </cfRule>
  </conditionalFormatting>
  <conditionalFormatting sqref="Q4">
    <cfRule type="containsText" dxfId="16" priority="6" operator="containsText" text="pendiente">
      <formula>NOT(ISERROR(SEARCH("pendiente",Q4)))</formula>
    </cfRule>
    <cfRule type="containsText" dxfId="15" priority="7" operator="containsText" text="cerrada">
      <formula>NOT(ISERROR(SEARCH("cerrada",Q4)))</formula>
    </cfRule>
    <cfRule type="containsText" dxfId="14" priority="8" operator="containsText" text="abierta">
      <formula>NOT(ISERROR(SEARCH("abierta",Q4)))</formula>
    </cfRule>
  </conditionalFormatting>
  <conditionalFormatting sqref="Q4">
    <cfRule type="containsText" dxfId="13" priority="5" operator="containsText" text="PRÓXIMAMENTE">
      <formula>NOT(ISERROR(SEARCH("PRÓXIMAMENTE",Q4)))</formula>
    </cfRule>
  </conditionalFormatting>
  <conditionalFormatting sqref="Q123">
    <cfRule type="containsText" dxfId="12" priority="2" operator="containsText" text="pendiente">
      <formula>NOT(ISERROR(SEARCH("pendiente",Q123)))</formula>
    </cfRule>
    <cfRule type="containsText" dxfId="11" priority="3" operator="containsText" text="cerrada">
      <formula>NOT(ISERROR(SEARCH("cerrada",Q123)))</formula>
    </cfRule>
    <cfRule type="containsText" dxfId="10" priority="4" operator="containsText" text="abierta">
      <formula>NOT(ISERROR(SEARCH("abierta",Q123)))</formula>
    </cfRule>
  </conditionalFormatting>
  <conditionalFormatting sqref="Q123">
    <cfRule type="containsText" dxfId="9" priority="1" operator="containsText" text="PRÓXIMAMENTE">
      <formula>NOT(ISERROR(SEARCH("PRÓXIMAMENTE",Q123)))</formula>
    </cfRule>
  </conditionalFormatting>
  <hyperlinks>
    <hyperlink ref="E149" r:id="rId1"/>
    <hyperlink ref="L153" r:id="rId2" display="https://www.boe.es/eli/es/o/2019/03/28/tms368/dof/spa/pdf"/>
    <hyperlink ref="L144" r:id="rId3" display="Orden CIN/538/2021  bases para la concesión de ayudas públicas para las ICTS"/>
    <hyperlink ref="L146" r:id="rId4"/>
    <hyperlink ref="E142" r:id="rId5"/>
    <hyperlink ref="E147" r:id="rId6"/>
    <hyperlink ref="L147" r:id="rId7"/>
    <hyperlink ref="E148" r:id="rId8"/>
    <hyperlink ref="L148" r:id="rId9"/>
    <hyperlink ref="E145" r:id="rId10"/>
    <hyperlink ref="E153" r:id="rId11" display="https://www.boe.es/boe/dias/2021/03/16/pdfs/BOE-B-2021-12985.pdf"/>
    <hyperlink ref="E144" r:id="rId12"/>
    <hyperlink ref="E146" r:id="rId13"/>
    <hyperlink ref="L142" r:id="rId14" display="https://www.boe.es/boe/dias/2019/04/03/pdfs/BOE-A-2019-4944.pdf"/>
    <hyperlink ref="L145" r:id="rId15" display="https://www.boe.es/boe/dias/2018/12/10/pdfs/BOE-A-2018-16895.pdf"/>
    <hyperlink ref="E140" r:id="rId16"/>
    <hyperlink ref="L140" r:id="rId17"/>
    <hyperlink ref="E143" r:id="rId18"/>
    <hyperlink ref="L143" r:id="rId19"/>
    <hyperlink ref="E138" r:id="rId20"/>
    <hyperlink ref="L138" r:id="rId21"/>
    <hyperlink ref="L133" r:id="rId22" display="https://www.boe.es/eli/es/o/2019/03/22/cnu354/dof/spa/pdf"/>
    <hyperlink ref="L136" r:id="rId23"/>
    <hyperlink ref="E136" r:id="rId24"/>
    <hyperlink ref="E137" r:id="rId25"/>
    <hyperlink ref="L137" r:id="rId26"/>
    <hyperlink ref="L149" r:id="rId27"/>
    <hyperlink ref="E134" r:id="rId28"/>
    <hyperlink ref="L134" r:id="rId29"/>
    <hyperlink ref="E133" r:id="rId30" display="Extracto de la Resolución de 20 de julio de 2021, de la Dirección del Instituto de Salud Carlos III, por la que se corrigen errores de la Resolución de 12 de julio de 2021, de la Dirección del Instituto de Salud Carlos III, por la que se aprueba la convoc"/>
    <hyperlink ref="E135" r:id="rId31" display="Resolución de 14 de junio de 2021, de la Secretaría de Estado de Digitalización e Inteligencia Artificial, por la que se publica el Convenio con la Empresa Nacional de Innovación, S.M.E., SA, para el desarrollo de la línea de préstamos participativos esta"/>
    <hyperlink ref="L135" r:id="rId32"/>
    <hyperlink ref="E132" r:id="rId33"/>
    <hyperlink ref="L132" r:id="rId34"/>
    <hyperlink ref="F145" r:id="rId35"/>
    <hyperlink ref="E150" r:id="rId36"/>
    <hyperlink ref="L150" r:id="rId37"/>
    <hyperlink ref="E152" r:id="rId38"/>
    <hyperlink ref="L152" r:id="rId39"/>
    <hyperlink ref="E151" r:id="rId40"/>
    <hyperlink ref="L151" r:id="rId41"/>
    <hyperlink ref="E139" r:id="rId42"/>
    <hyperlink ref="L139" r:id="rId43"/>
    <hyperlink ref="E131" r:id="rId44"/>
    <hyperlink ref="L131" r:id="rId45"/>
    <hyperlink ref="E130" r:id="rId46"/>
    <hyperlink ref="L130" r:id="rId47" display=" Orden ETD/348/2020, de 13 de abril (BOE 06/04/2020) por la que se establecen las bases reguladoras de la concesión de ayudas con cargo al Programa de extensión de la banda ancha de nueva generación, modificada por la Orden ETD/704/2021, de 25 de junio (B"/>
    <hyperlink ref="F130" r:id="rId48"/>
    <hyperlink ref="L129" r:id="rId49" display="https://www.boe.es/boe/dias/2021/08/04/pdfs/BOE-A-2021-13263.pdf"/>
    <hyperlink ref="E128" r:id="rId50"/>
    <hyperlink ref="L128" r:id="rId51"/>
    <hyperlink ref="E16" r:id="rId52"/>
    <hyperlink ref="L16" r:id="rId53"/>
    <hyperlink ref="E127" r:id="rId54" display="Extracto de la Orden de 11 de agosto de 2021 por la que se efectúa laconvocatoria de concesión de ayudas a planes de innovación y sostenibilidad en el ámbito de la industria manufacturera en el año 2021"/>
    <hyperlink ref="L127" r:id="rId55"/>
    <hyperlink ref="E60" r:id="rId56"/>
    <hyperlink ref="L60" r:id="rId57"/>
    <hyperlink ref="F133" r:id="rId58" display="https://www.boe.es/boe/dias/2021/07/15/pdfs/BOE-B-2021-33237.pdf"/>
    <hyperlink ref="F129" r:id="rId59" display="https://www.boe.es/boe/dias/2021/08/04/pdfs/BOE-A-2021-13263.pdf"/>
    <hyperlink ref="E129" r:id="rId60" display="C:\Users\asubirat\AppData\Local\Microsoft\Windows\INetCache\Content.Outlook\49R47VQY\BOE-B-2021-35907.pdf"/>
    <hyperlink ref="E126" r:id="rId61"/>
    <hyperlink ref="L126" r:id="rId62" display="https://www.boe.es/boe/dias/2010/11/13/pdfs/BOE-A-2010-17455.pdf"/>
    <hyperlink ref="F60" r:id="rId63"/>
    <hyperlink ref="E125" r:id="rId64" display="https://www.boe.es/boe/dias/2021/09/08/pdfs/BOE-B-2021-37653.pdf"/>
    <hyperlink ref="L125" r:id="rId65"/>
    <hyperlink ref="E124" r:id="rId66" display="https://www.boe.es/boe/dias/2021/09/14/pdfs/BOE-B-2021-38502.pdf"/>
    <hyperlink ref="L124" r:id="rId67"/>
    <hyperlink ref="L41" r:id="rId68"/>
    <hyperlink ref="E41" r:id="rId69" display="https://www.boe.es/boe/dias/2021/09/13/pdfs/BOE-B-2021-38291.pdf"/>
    <hyperlink ref="E42" r:id="rId70"/>
    <hyperlink ref="L42" r:id="rId71"/>
    <hyperlink ref="E40" r:id="rId72" display="https://www.boe.es/boe/dias/2021/09/13/pdfs/BOE-B-2021-38292.pdf"/>
    <hyperlink ref="L40" r:id="rId73" display="https://www.boe.es/boe/dias/2021/09/11/pdfs/BOE-A-2021-14819.pdf"/>
    <hyperlink ref="E123" r:id="rId74"/>
    <hyperlink ref="L123" r:id="rId75"/>
    <hyperlink ref="L116" r:id="rId76" display="https://www.boe.es/boe/dias/2021/09/28/pdfs/BOE-A-2021-15753.pdf"/>
    <hyperlink ref="L119" r:id="rId77"/>
    <hyperlink ref="L117" r:id="rId78"/>
    <hyperlink ref="L120" r:id="rId79" display="https://www.boe.es/boe/dias/2021/09/28/pdfs/BOE-A-2021-15756.pdf"/>
    <hyperlink ref="L118" r:id="rId80"/>
    <hyperlink ref="E121" r:id="rId81" display="https://www.boe.es/boe/dias/2021/09/29/pdfs/BOE-B-2021-40275.pdf"/>
    <hyperlink ref="L121" r:id="rId82" display="https://www.boe.es/diario_boe/txt.php?id=BOE-A-2010-17455"/>
    <hyperlink ref="E122" r:id="rId83" display="https://www.boe.es/boe/dias/2021/09/28/pdfs/BOE-B-2021-40197.pdf"/>
    <hyperlink ref="L122" r:id="rId84" display="https://www.boe.es/boe/dias/2010/11/13/pdfs/BOE-A-2010-17455.pdf"/>
    <hyperlink ref="E116" r:id="rId85"/>
    <hyperlink ref="E118" r:id="rId86"/>
    <hyperlink ref="E117" r:id="rId87" display="https://www.boe.es/boe/dias/2021/10/04/pdfs/BOE-B-2021-40838.pdf"/>
    <hyperlink ref="E119" r:id="rId88"/>
    <hyperlink ref="E120" r:id="rId89" display="Extracto de la Resolución 28 de septiembre de 2021 de la Dirección de la Fundación Biodiversidad, F.S.P., por la que se aprueba la publicación de la convocatoria de subvenciones, en régimen de concurrencia competitiva, para el refuerzo de redes de varamie"/>
    <hyperlink ref="L110" r:id="rId90"/>
    <hyperlink ref="E37" r:id="rId91"/>
    <hyperlink ref="L37" r:id="rId92"/>
    <hyperlink ref="L111" r:id="rId93"/>
    <hyperlink ref="L61" r:id="rId94" display="https://www.boe.es/boe/dias/2021/10/15/pdfs/BOE-A-2021-16789.pdf"/>
    <hyperlink ref="E45" r:id="rId95" display="https://www.boe.es/boe/dias/2021/10/20/pdfs/BOE-B-2021-42706.pdf"/>
    <hyperlink ref="L45" r:id="rId96" display="https://www.boe.es/eli/es/o/2021/10/09/ict1117/dof/spa/pdf"/>
    <hyperlink ref="E115" r:id="rId97" display="https://boe.es/boe/dias/2021/10/11/pdfs/BOE-B-2021-41793.pdf"/>
    <hyperlink ref="L115" r:id="rId98" display="https://boe.es/boe/dias/2021/10/05/pdfs/BOE-A-2021-16214.pdf"/>
    <hyperlink ref="E114" r:id="rId99" display="https://boe.gob.es/boe/dias/2021/10/13/pdfs/BOE-B-2021-41879.pdf"/>
    <hyperlink ref="L114" r:id="rId100" display="https://www.pap.hacienda.gob.es/bdnstrans/GE/es/convocatoria/588157"/>
    <hyperlink ref="E113" r:id="rId101" display="https://www.boe.es/boe/dias/2021/10/18/pdfs/BOE-B-2021-42403.pdf"/>
    <hyperlink ref="L113" r:id="rId102"/>
    <hyperlink ref="E112" r:id="rId103" display="https://www.boe.es/boe/dias/2021/10/21/pdfs/BOE-B-2021-42804.pdf"/>
    <hyperlink ref="L112" r:id="rId104" display="https://www.boe.es/buscar/doc.php?id=BOE-A-2005-7751"/>
    <hyperlink ref="E61" r:id="rId105" display="https://www.boe.es/boe/dias/2021/10/21/pdfs/BOE-B-2021-42812.pdf"/>
    <hyperlink ref="E110" r:id="rId106" display="https://boe.gob.es/boe/dias/2021/10/27/pdfs/BOE-B-2021-43760.pdf"/>
    <hyperlink ref="E111" r:id="rId107" display="https://www.boe.es/boe/dias/2021/10/27/pdfs/BOE-B-2021-43759.pdf"/>
    <hyperlink ref="E66" r:id="rId108" display="Orden DSA/1199/2021, de 4 de noviembre, por la que se establecen las bases reguladoras y se convocan subvenciones para la realización de proyectos de innovación en materia de prevención de la institucionalización, desinstitucionalización y desarrollo de s"/>
    <hyperlink ref="L66" r:id="rId109"/>
    <hyperlink ref="E105" r:id="rId110" display="https://www.boe.es/boe/dias/2021/11/06/pdfs/BOE-B-2021-45187.pdf"/>
    <hyperlink ref="L105" r:id="rId111" display="https://www.boe.es/boe/dias/2021/11/06/pdfs/BOE-A-2021-18176.pdf"/>
    <hyperlink ref="L108" r:id="rId112" display="https://www.boe.es/boe/dias/2021/11/06/pdfs/BOE-A-2021-18179.pdf"/>
    <hyperlink ref="E108" r:id="rId113" display="https://boe.es/boe/dias/2021/11/20/pdfs/BOE-B-2021-47350.pdf"/>
    <hyperlink ref="L107" r:id="rId114" display="https://www.boe.es/boe/dias/2021/11/25/pdfs/BOE-A-2021-19461.pdf"/>
    <hyperlink ref="E106" r:id="rId115" display="https://www.boe.es/boe/dias/2021/12/08/pdfs/BOE-B-2021-49740.pdf"/>
    <hyperlink ref="L106" r:id="rId116" display="https://www.boe.es/boe/dias/2021/12/06/pdfs/BOE-A-2021-20178.pdf"/>
    <hyperlink ref="E107" r:id="rId117" display="https://www.boe.es/boe/dias/2021/12/11/pdfs/BOE-B-2021-50168.pdf"/>
    <hyperlink ref="F105" r:id="rId118" display="https://www.boe.es/boe/dias/2021/12/15/pdfs/BOE-A-2021-20711.pdf"/>
    <hyperlink ref="E104" r:id="rId119" display="https://www.boe.es/boe/dias/2021/12/16/pdfs/BOE-B-2021-50718.pdf"/>
    <hyperlink ref="L104" r:id="rId120" display="https://www.boe.es/buscar/doc.php?id=BOE-A-2021-17436"/>
    <hyperlink ref="L51" r:id="rId121" display="https://www.boe.es/diario_boe/txt.php?id=BOE-A-2021-17437"/>
    <hyperlink ref="E51" r:id="rId122" display="https://www.boe.es/boe/dias/2021/12/16/pdfs/BOE-B-2021-50719.pdf"/>
    <hyperlink ref="E102" r:id="rId123" display="https://www.boe.es/boe/dias/2021/12/18/pdfs/BOE-B-2021-51211.pdf"/>
    <hyperlink ref="L102" r:id="rId124" display="https://www.boe.es/diario_boe/txt.php?id=BOE-A-2021-16829"/>
    <hyperlink ref="E101" r:id="rId125" display="https://www.boe.es/boe/dias/2021/12/21/pdfs/BOE-B-2021-51597.pdf"/>
    <hyperlink ref="L101" r:id="rId126" display="https://www.boe.es/eli/es/o/2021/09/20/ted1018/dof/spa/pdf"/>
    <hyperlink ref="E100" r:id="rId127" display="https://www.boe.es/boe/dias/2021/12/22/pdfs/BOE-B-2021-51680.pdf"/>
    <hyperlink ref="L100" r:id="rId128" display="https://www.boe.es/buscar/doc.php?id=BOE-A-2021-19043"/>
    <hyperlink ref="E99" r:id="rId129" display="https://www.boe.es/boe/dias/2021/12/22/pdfs/BOE-B-2021-51682.pdf"/>
    <hyperlink ref="L99" r:id="rId130"/>
    <hyperlink ref="E63" r:id="rId131" display="https://www.boe.es/boe/dias/2021/12/24/pdfs/BOE-B-2021-51914.pdf "/>
    <hyperlink ref="L63" r:id="rId132" display="C:\Users\aalemany\Downloads\Convocatoria ERTE 22-23 Firmada.pdf"/>
    <hyperlink ref="E92" r:id="rId133" display="https://www.boe.es/boe/dias/2021/12/28/pdfs/BOE-B-2021-52707.pdf"/>
    <hyperlink ref="L92" r:id="rId134" display="https://www.boe.es/boe/dias/2021/12/24/pdfs/BOE-A-2021-21345.pdf"/>
    <hyperlink ref="E39" r:id="rId135" display="https://www.boe.es/boe/dias/2021/12/28/pdfs/BOE-B-2021-52692.pdf"/>
    <hyperlink ref="L39" r:id="rId136" display="C:\Users\aalemany\Downloads\Convocatoria Compromisos Firmada.pdf"/>
    <hyperlink ref="E36" r:id="rId137" display="https://boe.es/boe/dias/2021/12/29/pdfs/BOE-A-2021-21772.pdf"/>
    <hyperlink ref="L36" r:id="rId138" display="https://boe.es/boe/dias/2021/12/29/pdfs/BOE-A-2021-21772.pdf"/>
    <hyperlink ref="L96" r:id="rId139"/>
    <hyperlink ref="E98" r:id="rId140"/>
    <hyperlink ref="E97" r:id="rId141"/>
    <hyperlink ref="L98" r:id="rId142"/>
    <hyperlink ref="L97" r:id="rId143"/>
    <hyperlink ref="E96" r:id="rId144"/>
    <hyperlink ref="E95" r:id="rId145" display="https://www.boe.es/boe/dias/2022/01/04/pdfs/BOE-B-2022-502.pdf"/>
    <hyperlink ref="L95" r:id="rId146" display="https://www.boe.es/eli/es/o/2010/11/10/cul2912/dof/spa/pdf"/>
    <hyperlink ref="E50" r:id="rId147" display="https://www.boe.es/diario_boe/verifica.php?c=BOE-B-2022-13808&amp;acc=Verificar&amp;fix_bug_chrome=foo.pdf"/>
    <hyperlink ref="L50" r:id="rId148"/>
    <hyperlink ref="L11" r:id="rId149" display="https://www.boe.es/boe/dias/2022/01/08/pdfs/BOE-A-2022-331.pdf"/>
    <hyperlink ref="L75" r:id="rId150"/>
    <hyperlink ref="L54" r:id="rId151"/>
    <hyperlink ref="L155" r:id="rId152" display="https://www.boe.es/boe/dias/2021/12/24/pdfs/BOE-A-2021-21343.pdf"/>
    <hyperlink ref="L154" r:id="rId153" display="https://www.boe.es/boe/dias/2021/12/24/pdfs/BOE-A-2021-21343.pdf"/>
    <hyperlink ref="E154" r:id="rId154" display="https://www.boe.es/boe/dias/2022/01/14/pdfs/BOE-B-2022-924.pdf"/>
    <hyperlink ref="E155" r:id="rId155" display="https://www.boe.es/boe/dias/2022/01/14/pdfs/BOE-B-2022-923.pdf"/>
    <hyperlink ref="E94" r:id="rId156"/>
    <hyperlink ref="L94" r:id="rId157"/>
    <hyperlink ref="E93" r:id="rId158"/>
    <hyperlink ref="L93" r:id="rId159"/>
    <hyperlink ref="F92" r:id="rId160"/>
    <hyperlink ref="E86" r:id="rId161" display="https://www.boe.es/boe/dias/2022/02/09/pdfs/BOE-B-2022-3791.pdf"/>
    <hyperlink ref="L86" r:id="rId162" display="https://www.boe.es/boe/dias/2021/12/17/pdfs/BOE-A-2021-20872.pdf"/>
    <hyperlink ref="E88" r:id="rId163" display="https://www.boe.es/boe/dias/2022/02/09/pdfs/BOE-B-2022-3791.pdf"/>
    <hyperlink ref="L88" r:id="rId164" display="https://www.boe.es/boe/dias/2021/12/17/pdfs/BOE-A-2021-20872.pdf"/>
    <hyperlink ref="E91" r:id="rId165" display="https://www.boe.es/boe/dias/2022/02/09/pdfs/BOE-B-2022-3791.pdf"/>
    <hyperlink ref="L91" r:id="rId166" display="https://www.boe.es/boe/dias/2021/12/17/pdfs/BOE-A-2021-20872.pdf"/>
    <hyperlink ref="E90" r:id="rId167" display="https://www.boe.es/boe/dias/2022/02/09/pdfs/BOE-B-2022-3791.pdf"/>
    <hyperlink ref="L90" r:id="rId168" display="https://www.boe.es/boe/dias/2021/12/17/pdfs/BOE-A-2021-20872.pdf"/>
    <hyperlink ref="E89" r:id="rId169" display="https://www.boe.es/boe/dias/2022/02/09/pdfs/BOE-B-2022-3791.pdf"/>
    <hyperlink ref="L89" r:id="rId170" display="https://www.boe.es/boe/dias/2021/12/17/pdfs/BOE-A-2021-20872.pdf"/>
    <hyperlink ref="E87" r:id="rId171" display="https://www.boe.es/boe/dias/2022/02/09/pdfs/BOE-B-2022-3791.pdf"/>
    <hyperlink ref="L87" r:id="rId172" display="https://www.boe.es/boe/dias/2021/12/17/pdfs/BOE-A-2021-20872.pdf"/>
    <hyperlink ref="E85" r:id="rId173" display="https://www.boe.es/boe/dias/2022/02/09/pdfs/BOE-B-2022-3791.pdf"/>
    <hyperlink ref="L85" r:id="rId174" display="https://www.boe.es/boe/dias/2021/12/17/pdfs/BOE-A-2021-20872.pdf"/>
    <hyperlink ref="E32" r:id="rId175" display="https://www.boe.es/boe/dias/2022/02/09/pdfs/BOE-B-2022-3791.pdf"/>
    <hyperlink ref="L32" r:id="rId176" display="https://www.boe.es/boe/dias/2021/12/17/pdfs/BOE-A-2021-20872.pdf"/>
    <hyperlink ref="E75" r:id="rId177" display="https://www.boe.es/diario_boe/verifica.php?c=BOE-B-2022-3893&amp;acc=Verificar&amp;fix_bug_chrome=foo.pdf"/>
    <hyperlink ref="E84" r:id="rId178"/>
    <hyperlink ref="L84" r:id="rId179"/>
    <hyperlink ref="L82" r:id="rId180" display="https://www.boe.es/boe/dias/2021/12/24/pdfs/BOE-A-2021-21341.pdf"/>
    <hyperlink ref="L81" r:id="rId181" display="https://www.boe.es/boe/dias/2021/12/24/pdfs/BOE-A-2021-21341.pdf"/>
    <hyperlink ref="L80" r:id="rId182" display="https://www.boe.es/boe/dias/2021/12/24/pdfs/BOE-A-2021-21341.pdf"/>
    <hyperlink ref="L79" r:id="rId183" display="https://www.boe.es/boe/dias/2021/12/24/pdfs/BOE-A-2021-21341.pdf"/>
    <hyperlink ref="E79" r:id="rId184" display="https://boe.es/boe/dias/2022/02/22/pdfs/BOE-B-2022-5506.pdf"/>
    <hyperlink ref="E80" r:id="rId185" display="https://www.boe.es/boe/dias/2022/02/22/pdfs/BOE-B-2022-5507.pdf"/>
    <hyperlink ref="E81" r:id="rId186" display="https://boe.gob.es/boe/dias/2022/02/22/pdfs/BOE-B-2022-5508.pdf"/>
    <hyperlink ref="E82" r:id="rId187"/>
    <hyperlink ref="E83" r:id="rId188"/>
    <hyperlink ref="L83" r:id="rId189"/>
    <hyperlink ref="L78" r:id="rId190"/>
    <hyperlink ref="E78" r:id="rId191"/>
    <hyperlink ref="E62" r:id="rId192" display="https://www.boe.es/boe/dias/2021/12/24/pdfs/BOE-B-2021-51914.pdf "/>
    <hyperlink ref="E28" r:id="rId193" display="https://www.boe.es/boe/dias/2021/12/24/pdfs/BOE-B-2021-51914.pdf "/>
    <hyperlink ref="E29" r:id="rId194" display="https://www.boe.es/boe/dias/2021/12/24/pdfs/BOE-B-2021-51914.pdf "/>
    <hyperlink ref="E30" r:id="rId195" display="https://www.boe.es/boe/dias/2021/12/24/pdfs/BOE-B-2021-51914.pdf "/>
    <hyperlink ref="L62" r:id="rId196" display="C:\Users\aalemany\Downloads\Convocatoria ERTE 22-23 Firmada.pdf"/>
    <hyperlink ref="L28" r:id="rId197" display="C:\Users\aalemany\Downloads\Convocatoria ERTE 22-23 Firmada.pdf"/>
    <hyperlink ref="E34" r:id="rId198" display="https://www.boe.es/boe/dias/2021/12/18/pdfs/BOE-B-2021-51211.pdf"/>
    <hyperlink ref="L34" r:id="rId199" display="https://www.boe.es/diario_boe/txt.php?id=BOE-A-2021-16829"/>
    <hyperlink ref="E21" r:id="rId200" display="https://www.boe.es/boe/dias/2021/12/28/pdfs/BOE-B-2021-52692.pdf"/>
    <hyperlink ref="L21" r:id="rId201" display="C:\Users\aalemany\Downloads\Convocatoria Compromisos Firmada.pdf"/>
    <hyperlink ref="E22" r:id="rId202" display="https://www.boe.es/boe/dias/2021/12/28/pdfs/BOE-B-2021-52692.pdf"/>
    <hyperlink ref="E23" r:id="rId203" display="https://www.boe.es/boe/dias/2021/12/28/pdfs/BOE-B-2021-52692.pdf"/>
    <hyperlink ref="E24" r:id="rId204" display="https://www.boe.es/boe/dias/2021/12/28/pdfs/BOE-B-2021-52692.pdf"/>
    <hyperlink ref="E77" r:id="rId205"/>
    <hyperlink ref="L77" r:id="rId206"/>
    <hyperlink ref="E76" r:id="rId207"/>
    <hyperlink ref="L76" r:id="rId208"/>
    <hyperlink ref="E17" r:id="rId209" display="https://www.boe.es/boe/dias/2021/12/22/pdfs/BOE-B-2021-51680.pdf"/>
    <hyperlink ref="L17" r:id="rId210" display="https://www.boe.es/buscar/doc.php?id=BOE-A-2021-19043"/>
    <hyperlink ref="E33" r:id="rId211" display="https://www.boe.es/boe/dias/2021/12/22/pdfs/BOE-B-2021-51680.pdf"/>
    <hyperlink ref="L33" r:id="rId212" display="https://www.boe.es/buscar/doc.php?id=BOE-A-2021-19043"/>
    <hyperlink ref="E18" r:id="rId213" display="https://www.boe.es/boe/dias/2021/12/16/pdfs/BOE-B-2021-50718.pdf"/>
    <hyperlink ref="L18" r:id="rId214" display="https://www.boe.es/buscar/doc.php?id=BOE-A-2021-17436"/>
    <hyperlink ref="E35" r:id="rId215" display="https://www.boe.es/boe/dias/2021/12/16/pdfs/BOE-B-2021-50718.pdf"/>
    <hyperlink ref="L35" r:id="rId216" display="https://www.boe.es/buscar/doc.php?id=BOE-A-2021-17436"/>
    <hyperlink ref="E9" r:id="rId217" display="https://www.boe.es/boe/dias/2022/02/26/pdfs/BOE-B-2022-6065.pdf"/>
    <hyperlink ref="L9" r:id="rId218" display="https://boe.es/boe/dias/2021/12/30/pdfs/BOE-A-2021-21873.pdf"/>
    <hyperlink ref="E47" r:id="rId219"/>
    <hyperlink ref="L47" r:id="rId220"/>
    <hyperlink ref="L69" r:id="rId221" display="https://boe.es/boe/dias/2022/03/08/pdfs/BOE-A-2022-3662.pdf"/>
    <hyperlink ref="L73" r:id="rId222" display="https://www.boe.es/boe/dias/2022/03/11/pdfs/BOE-A-2022-3851.pdf"/>
    <hyperlink ref="L74" r:id="rId223" display="https://www.boe.es/boe/dias/2022/03/11/pdfs/BOE-A-2022-3851.pdf"/>
    <hyperlink ref="F75" r:id="rId224" display="https://boe.gob.es/boe/dias/2022/03/14/pdfs/BOE-A-2022-4000.pdf"/>
    <hyperlink ref="E74" r:id="rId225" display="https://www.boe.es/boe/dias/2022/03/12/pdfs/BOE-B-2022-7803.pdf"/>
    <hyperlink ref="E73" r:id="rId226" display="https://www.boe.es/boe/dias/2022/03/12/pdfs/BOE-B-2022-7803.pdf"/>
    <hyperlink ref="E72" r:id="rId227"/>
    <hyperlink ref="L72" r:id="rId228"/>
    <hyperlink ref="E15" r:id="rId229"/>
    <hyperlink ref="L15" r:id="rId230"/>
    <hyperlink ref="E52" r:id="rId231" display="https://www.boe.es/boe/dias/2022/03/19/pdfs/BOE-B-2022-8669.pdf"/>
    <hyperlink ref="L52" r:id="rId232"/>
    <hyperlink ref="E68" r:id="rId233"/>
    <hyperlink ref="L68" r:id="rId234"/>
    <hyperlink ref="E71" r:id="rId235"/>
    <hyperlink ref="L71" r:id="rId236" display="https://www.boe.es/diario_boe/txt.php?id=BOE-A-2021-16829"/>
    <hyperlink ref="E31" r:id="rId237"/>
    <hyperlink ref="L31" r:id="rId238" display="https://www.boe.es/diario_boe/txt.php?id=BOE-A-2021-16829"/>
    <hyperlink ref="F69" r:id="rId239" display="https://www.boe.es/boe/dias/2022/03/25/pdfs/BOE-A-2022-4812.pdf"/>
    <hyperlink ref="F47" r:id="rId240" display="https://www.boe.es/boe/dias/2022/03/25/pdfs/BOE-A-2022-4811.pdf"/>
    <hyperlink ref="F128" r:id="rId241" display="https://boe.es/boe/dias/2022/03/28/pdfs/BOE-A-2022-4885.pdf"/>
    <hyperlink ref="E70" r:id="rId242" display="https://boe.es/boe/dias/2022/03/26/pdfs/BOE-B-2022-9571.pdf"/>
    <hyperlink ref="L70" r:id="rId243" display="https://www.boe.es/boe/dias/2021/12/22/pdfs/BOE-A-2021-21192.pdf"/>
    <hyperlink ref="E69" r:id="rId244"/>
    <hyperlink ref="E67" r:id="rId245" display="https://www.boe.es/boe/dias/2022/03/31/pdfs/BOE-B-2022-10060.pdf"/>
    <hyperlink ref="L67" r:id="rId246" display="https://www.boe.es/eli/es/o/2005/04/20/eci1305"/>
    <hyperlink ref="E65" r:id="rId247"/>
    <hyperlink ref="L65" r:id="rId248"/>
    <hyperlink ref="F127" r:id="rId249"/>
    <hyperlink ref="E64" r:id="rId250" display="https://www.boe.es/boe/dias/2022/04/13/pdfs/BOE-B-2022-11768.pdf"/>
    <hyperlink ref="L64" r:id="rId251" display="https://boe.gob.es/boe/dias/2021/07/06/pdfs/BOE-A-2021-11212.pdf"/>
    <hyperlink ref="F34:F36" r:id="rId252" display="Modificación del extracto de la Resolución de 23 de diciembre de 2021, por la que se aprueba la convocatoria abierta de subvenciones paraapoyar la cobertura de vacantes en sectores estratégicos de interés nacional mediante la financiación de acciones form"/>
    <hyperlink ref="L34:L36" r:id="rId253" display="C:\Users\aalemany\Downloads\Convocatoria Compromisos Firmada.pdf"/>
    <hyperlink ref="F62" r:id="rId254" display="https://www.boe.es/boe/dias/2022/04/21/pdfs/BOE-B-2022-12322.pdf"/>
    <hyperlink ref="F63" r:id="rId255" display="https://www.boe.es/boe/dias/2022/04/21/pdfs/BOE-B-2022-12322.pdf"/>
    <hyperlink ref="F61" r:id="rId256"/>
    <hyperlink ref="L29" r:id="rId257" display="C:\Users\aalemany\Downloads\Convocatoria ERTE 22-23 Firmada.pdf"/>
    <hyperlink ref="L30" r:id="rId258" display="C:\Users\aalemany\Downloads\Convocatoria ERTE 22-23 Firmada.pdf"/>
    <hyperlink ref="E59" r:id="rId259" display="https://boe.es/boe/dias/2022/04/28/pdfs/BOE-B-2022-13152.pdf"/>
    <hyperlink ref="L59" r:id="rId260" display="https://www.boe.es/boe/dias/2021/08/18/pdfs/BOE-A-2021-14030.pdf"/>
    <hyperlink ref="F50" r:id="rId261"/>
    <hyperlink ref="L14" r:id="rId262" display="https://www.boe.es/diario_boe/txt.php?id=BOE-A-2021-17437"/>
    <hyperlink ref="E14" r:id="rId263" display="https://www.boe.es/boe/dias/2021/12/16/pdfs/BOE-B-2021-50719.pdf"/>
    <hyperlink ref="L27" r:id="rId264" display="https://www.boe.es/diario_boe/txt.php?id=BOE-A-2021-17437"/>
    <hyperlink ref="E27" r:id="rId265" display="https://www.boe.es/boe/dias/2021/12/16/pdfs/BOE-B-2021-50719.pdf"/>
    <hyperlink ref="E58" r:id="rId266"/>
    <hyperlink ref="F58" r:id="rId267" display="https://www.boe.es/boe/dias/2022/04/12/pdfs/BOE-A-2022-6032.pdf"/>
    <hyperlink ref="L58" r:id="rId268"/>
    <hyperlink ref="E26" r:id="rId269"/>
    <hyperlink ref="E43" r:id="rId270"/>
    <hyperlink ref="L26" r:id="rId271"/>
    <hyperlink ref="L43" r:id="rId272"/>
    <hyperlink ref="E25" r:id="rId273"/>
    <hyperlink ref="L25" r:id="rId274" display="https://boe.es/boe/dias/2022/05/05/pdfs/BOE-A-2022-7384.pdf"/>
    <hyperlink ref="E57" r:id="rId275" display="https://www.boe.es/boe/dias/2022/04/12/pdfs/BOE-A-2022-6032.pdf"/>
    <hyperlink ref="F57" r:id="rId276" display="https://boe.es/boe/dias/2022/05/07/pdfs/BOE-B-2022-14280.pdf"/>
    <hyperlink ref="L57" r:id="rId277"/>
    <hyperlink ref="L141" r:id="rId278"/>
    <hyperlink ref="E141" r:id="rId279" display="https://www.boe.es/boe/dias/2021/06/11/pdfs/BOE-B-2021-28971.pdf"/>
    <hyperlink ref="E103" r:id="rId280" display="https://www.boe.es/diario_boe/verifica.php?c=BOE-B-2021-31481&amp;acc=Verificar&amp;fix_bug_chrome=foo.pdf"/>
    <hyperlink ref="L103" r:id="rId281"/>
    <hyperlink ref="F54" r:id="rId282" display="https://boe.es/boe/dias/2022/05/11/pdfs/BOE-A-2022-7684.pdf"/>
    <hyperlink ref="F55" r:id="rId283" display="https://boe.es/boe/dias/2022/05/11/pdfs/BOE-A-2022-7684.pdf"/>
    <hyperlink ref="F11" r:id="rId284" display="https://boe.es/boe/dias/2022/05/11/pdfs/BOE-A-2022-7684.pdf"/>
    <hyperlink ref="E56" r:id="rId285"/>
    <hyperlink ref="L56" r:id="rId286"/>
    <hyperlink ref="E55" r:id="rId287" display="https://boe.es/boe/dias/2022/05/12/pdfs/BOE-B-2022-14850.pdf"/>
    <hyperlink ref="E54" r:id="rId288" display="https://boe.es/boe/dias/2022/05/12/pdfs/BOE-B-2022-14851.pdf"/>
    <hyperlink ref="L53" r:id="rId289"/>
    <hyperlink ref="F52" r:id="rId290" display="https://boe.es/boe/dias/2022/05/14/pdfs/BOE-A-2022-7859.pdf"/>
    <hyperlink ref="E53" r:id="rId291" display="https://boe.es/boe/dias/2022/05/13/pdfs/BOE-B-2022-14906.pdf"/>
    <hyperlink ref="F14" r:id="rId292" display="https://www.boe.es/boe/dias/2022/05/18/pdfs/BOE-B-2022-15579.pdf"/>
    <hyperlink ref="F27" r:id="rId293" display="https://www.boe.es/boe/dias/2022/05/18/pdfs/BOE-B-2022-15579.pdf"/>
    <hyperlink ref="F51" r:id="rId294" display="https://www.boe.es/boe/dias/2022/05/18/pdfs/BOE-B-2022-15579.pdf"/>
    <hyperlink ref="F36" r:id="rId295"/>
    <hyperlink ref="L49" r:id="rId296" display="https://boe.es/boe/dias/2021/06/01/pdfs/BOE-A-2021-9167.pdf"/>
    <hyperlink ref="L48" r:id="rId297" display="https://boe.es/boe/dias/2021/06/01/pdfs/BOE-A-2021-9167.pdf"/>
    <hyperlink ref="L13" r:id="rId298" display="https://www.boe.es/boe/dias/2022/04/30/pdfs/BOE-A-2022-6991.pdf"/>
    <hyperlink ref="E49" r:id="rId299" display="https://www.boe.es/diario_boe/verifica.php?c=BOE-B-2021-27975&amp;acc=Verificar&amp;fix_bug_chrome=foo.pdf"/>
    <hyperlink ref="E48" r:id="rId300" display="https://boe.es/boe/dias/2022/05/19/pdfs/BOE-B-2022-15663.pdf"/>
    <hyperlink ref="E13" r:id="rId301" display="https://boe.es/boe/dias/2022/05/19/pdfs/BOE-B-2022-15664.pdf"/>
    <hyperlink ref="E46" r:id="rId302"/>
    <hyperlink ref="L46" r:id="rId303"/>
    <hyperlink ref="F45" r:id="rId304"/>
    <hyperlink ref="E12" r:id="rId305" display="https://www.boe.es/boe/dias/2022/05/27/pdfs/BOE-B-2022-16670.pdf"/>
    <hyperlink ref="L12" r:id="rId306"/>
    <hyperlink ref="E11" r:id="rId307"/>
    <hyperlink ref="E44" r:id="rId308" display="https://www.boe.es/boe/dias/2022/06/06/pdfs/BOE-A-2022-9277.pdf"/>
    <hyperlink ref="L44" r:id="rId309" display="https://www.boe.es/boe/dias/2022/06/06/pdfs/BOE-A-2022-9277.pdf"/>
    <hyperlink ref="E2" r:id="rId310" display="https://www.boe.es/boe/dias/2022/06/07/pdfs/BOE-B-2022-18217.pdf"/>
    <hyperlink ref="L2" r:id="rId311" display="https://www.boe.es/diario_boe/txt.php?id=BOE-A-2022-6991"/>
    <hyperlink ref="E10" r:id="rId312"/>
    <hyperlink ref="L10" r:id="rId313" display="https://www.boe.es/boe/dias/2021/12/22/pdfs/BOE-A-2021-21192.pdf"/>
    <hyperlink ref="F43" r:id="rId314" display="https://boe.es/boe/dias/2022/06/08/pdfs/BOE-A-2022-9418.pdf"/>
    <hyperlink ref="F26" r:id="rId315" display="https://boe.es/boe/dias/2022/06/08/pdfs/BOE-A-2022-9418.pdf"/>
    <hyperlink ref="F25" r:id="rId316" display="https://boe.es/boe/dias/2022/06/08/pdfs/BOE-A-2022-9418.pdf"/>
    <hyperlink ref="L7" r:id="rId317" display="https://www.boe.es/boe/dias/2022/06/10/pdfs/BOE-A-2022-9581.pdf"/>
    <hyperlink ref="F9" r:id="rId318"/>
    <hyperlink ref="F21" r:id="rId319"/>
    <hyperlink ref="F22" r:id="rId320"/>
    <hyperlink ref="F23" r:id="rId321"/>
    <hyperlink ref="F24" r:id="rId322"/>
    <hyperlink ref="F39" r:id="rId323"/>
    <hyperlink ref="L8" r:id="rId324" display="https://www.boe.es/boe/dias/2021/12/22/pdfs/BOE-A-2021-21192.pdf"/>
    <hyperlink ref="E8" r:id="rId325"/>
    <hyperlink ref="E7" r:id="rId326"/>
    <hyperlink ref="E109" r:id="rId327"/>
    <hyperlink ref="L6" r:id="rId328" display=" Orden ETD/348/2020, de 13 de abril (BOE 06/04/2020) por la que se establecen las bases reguladoras de la concesión de ayudas con cargo al Programa de extensión de la banda ancha de nueva generación, modificada por la Orden ETD/704/2021, de 25 de junio (B"/>
    <hyperlink ref="E6" r:id="rId329"/>
    <hyperlink ref="E19" r:id="rId330"/>
    <hyperlink ref="L19" r:id="rId331"/>
    <hyperlink ref="E4" r:id="rId332"/>
    <hyperlink ref="L4" r:id="rId333"/>
    <hyperlink ref="E5" r:id="rId334"/>
    <hyperlink ref="L5" r:id="rId335"/>
    <hyperlink ref="F41" r:id="rId336"/>
    <hyperlink ref="F42" r:id="rId337" display="https://www.boe.es/boe/dias/2022/06/22/pdfs/BOE-A-2022-10333.pdf"/>
    <hyperlink ref="F40" r:id="rId338" display="https://www.boe.es/boe/dias/2022/06/22/pdfs/BOE-A-2022-10334.pdf"/>
    <hyperlink ref="E3" r:id="rId339" display="https://boe.es/boe/dias/2022/06/23/pdfs/BOE-B-2022-20241.pdf"/>
    <hyperlink ref="L3" r:id="rId340"/>
    <hyperlink ref="F2" r:id="rId341" display="https://www.boe.es/boe/dias/2022/06/23/pdfs/BOE-B-2022-20242.pdf"/>
    <hyperlink ref="E38" r:id="rId342" display="https://boe.es/boe/dias/2022/06/24/pdfs/BOE-B-2022-20309.pdf"/>
    <hyperlink ref="L38" r:id="rId343" display="https://www.boe.es/buscar/doc.php?id=BOE-A-2005-7751"/>
    <hyperlink ref="E20" r:id="rId344" display="https://boe.es/boe/dias/2022/06/28/pdfs/BOE-B-2022-21121.pdf"/>
    <hyperlink ref="L20" r:id="rId345" display="https://boe.es/diario_boe/txt.php?id=BOE-A-2022-8696"/>
  </hyperlinks>
  <pageMargins left="0.31496062992125984" right="0.19685039370078741" top="0.31496062992125984" bottom="0.74803149606299213" header="0.31496062992125984" footer="0.31496062992125984"/>
  <pageSetup paperSize="9" scale="10" orientation="landscape" r:id="rId346"/>
  <legacyDrawing r:id="rId347"/>
  <tableParts count="1">
    <tablePart r:id="rId348"/>
  </tableParts>
  <extLst>
    <ext xmlns:x14="http://schemas.microsoft.com/office/spreadsheetml/2009/9/main" uri="{CCE6A557-97BC-4b89-ADB6-D9C93CAAB3DF}">
      <x14:dataValidations xmlns:xm="http://schemas.microsoft.com/office/excel/2006/main" count="10">
        <x14:dataValidation type="list" allowBlank="1" showInputMessage="1" showErrorMessage="1">
          <x14:formula1>
            <xm:f>'P:\GRUPOS\OFICINA_RECUPERACION_GV\10-Documentos de trabajo\13-Información recopilada desde Consellerias\Ficha Información Recopilada\[20210512_18H00_FICHA INFORMACION RECOPILADA.xlsx]Tablas_Aux'!#REF!</xm:f>
          </x14:formula1>
          <xm:sqref>AD30:AD32 Z30:AB32 L38</xm:sqref>
        </x14:dataValidation>
        <x14:dataValidation type="list" allowBlank="1" showInputMessage="1" showErrorMessage="1">
          <x14:formula1>
            <xm:f>Hoja2!$H$2:$H$3</xm:f>
          </x14:formula1>
          <xm:sqref>AB271:AB1048576 AA133:AA135 Z77:Z208 AA138:AA270 V2:V270</xm:sqref>
        </x14:dataValidation>
        <x14:dataValidation type="list" allowBlank="1" showInputMessage="1" showErrorMessage="1">
          <x14:formula1>
            <xm:f>Hoja2!$B$2:$B$31</xm:f>
          </x14:formula1>
          <xm:sqref>S271:S1048576 R1:R270</xm:sqref>
        </x14:dataValidation>
        <x14:dataValidation type="list" allowBlank="1" showInputMessage="1" showErrorMessage="1">
          <x14:formula1>
            <xm:f>Hoja2!$C$2:$C$11</xm:f>
          </x14:formula1>
          <xm:sqref>V271:V1048576 U1:U270</xm:sqref>
        </x14:dataValidation>
        <x14:dataValidation type="list" allowBlank="1" showInputMessage="1" showErrorMessage="1">
          <x14:formula1>
            <xm:f>Hoja2!$N$2:$N$322</xm:f>
          </x14:formula1>
          <xm:sqref>T98:T1048576 T1:T96</xm:sqref>
        </x14:dataValidation>
        <x14:dataValidation type="list" allowBlank="1" showInputMessage="1" showErrorMessage="1">
          <x14:formula1>
            <xm:f>Hoja2!$P$2:$P$14</xm:f>
          </x14:formula1>
          <xm:sqref>W156:W1048576 W1:W20 W22:W152</xm:sqref>
        </x14:dataValidation>
        <x14:dataValidation type="list" allowBlank="1" showInputMessage="1" showErrorMessage="1">
          <x14:formula1>
            <xm:f>Hoja2!$L$2:$L$119</xm:f>
          </x14:formula1>
          <xm:sqref>S1:S270</xm:sqref>
        </x14:dataValidation>
        <x14:dataValidation type="list" allowBlank="1" showInputMessage="1" showErrorMessage="1">
          <x14:formula1>
            <xm:f>Hoja2!$A$2:$A$24</xm:f>
          </x14:formula1>
          <xm:sqref>D1:D1048576</xm:sqref>
        </x14:dataValidation>
        <x14:dataValidation type="list" allowBlank="1" showInputMessage="1" showErrorMessage="1">
          <x14:formula1>
            <xm:f>Hoja2!$D$2:$D$26</xm:f>
          </x14:formula1>
          <xm:sqref>C1:C1048576</xm:sqref>
        </x14:dataValidation>
        <x14:dataValidation type="list" allowBlank="1" showInputMessage="1" showErrorMessage="1">
          <x14:formula1>
            <xm:f>Hoja2!$F$2:$F$4</xm:f>
          </x14:formula1>
          <xm:sqref>G1:G1048576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5"/>
  <sheetViews>
    <sheetView topLeftCell="E1" zoomScale="60" zoomScaleNormal="60" workbookViewId="0">
      <selection activeCell="L325" sqref="L325"/>
    </sheetView>
  </sheetViews>
  <sheetFormatPr baseColWidth="10" defaultRowHeight="15"/>
  <cols>
    <col min="1" max="1" width="65.28515625" style="24" customWidth="1"/>
    <col min="2" max="2" width="138" style="23" bestFit="1" customWidth="1"/>
    <col min="3" max="3" width="144.42578125" style="23" bestFit="1" customWidth="1"/>
    <col min="4" max="4" width="40.5703125" style="23" customWidth="1"/>
    <col min="5" max="5" width="11.42578125" style="23"/>
    <col min="6" max="6" width="31.85546875" style="23" customWidth="1"/>
    <col min="7" max="8" width="11.42578125" style="23"/>
    <col min="9" max="9" width="86.85546875" style="23" bestFit="1" customWidth="1"/>
    <col min="10" max="11" width="11.42578125" style="23"/>
    <col min="12" max="12" width="60.42578125" style="77" customWidth="1"/>
    <col min="13" max="13" width="11.42578125" style="23"/>
    <col min="14" max="14" width="51.85546875" style="23" customWidth="1"/>
    <col min="15" max="15" width="11.42578125" style="23"/>
    <col min="16" max="16" width="61.7109375" style="23" customWidth="1"/>
    <col min="17" max="16384" width="11.42578125" style="23"/>
  </cols>
  <sheetData>
    <row r="1" spans="1:16" ht="15.75" thickBot="1">
      <c r="A1" s="1" t="s">
        <v>9</v>
      </c>
      <c r="B1" s="7" t="s">
        <v>35</v>
      </c>
      <c r="C1" s="21" t="s">
        <v>36</v>
      </c>
      <c r="D1" s="22" t="s">
        <v>71</v>
      </c>
      <c r="F1" s="23" t="s">
        <v>128</v>
      </c>
      <c r="H1" s="23" t="s">
        <v>131</v>
      </c>
      <c r="I1" s="63" t="s">
        <v>182</v>
      </c>
      <c r="L1" s="75" t="s">
        <v>320</v>
      </c>
      <c r="N1" s="97" t="s">
        <v>441</v>
      </c>
      <c r="P1" s="167" t="s">
        <v>1259</v>
      </c>
    </row>
    <row r="2" spans="1:16" ht="30">
      <c r="A2" s="24" t="s">
        <v>10</v>
      </c>
      <c r="B2" s="23" t="s">
        <v>1212</v>
      </c>
      <c r="C2" s="23" t="s">
        <v>37</v>
      </c>
      <c r="D2" s="36" t="s">
        <v>47</v>
      </c>
      <c r="F2" s="60" t="s">
        <v>129</v>
      </c>
      <c r="H2" s="60" t="s">
        <v>133</v>
      </c>
      <c r="I2" s="61" t="s">
        <v>183</v>
      </c>
      <c r="L2" s="76" t="s">
        <v>775</v>
      </c>
      <c r="N2" s="100" t="s">
        <v>434</v>
      </c>
      <c r="P2" s="23" t="s">
        <v>1260</v>
      </c>
    </row>
    <row r="3" spans="1:16" ht="75">
      <c r="A3" s="24" t="s">
        <v>11</v>
      </c>
      <c r="B3" s="23" t="s">
        <v>1213</v>
      </c>
      <c r="C3" s="23" t="s">
        <v>38</v>
      </c>
      <c r="D3" s="28" t="s">
        <v>48</v>
      </c>
      <c r="F3" s="60" t="s">
        <v>130</v>
      </c>
      <c r="H3" s="60" t="s">
        <v>132</v>
      </c>
      <c r="I3" s="61" t="s">
        <v>184</v>
      </c>
      <c r="L3" s="76" t="s">
        <v>782</v>
      </c>
      <c r="N3" s="98" t="s">
        <v>978</v>
      </c>
      <c r="P3" s="23" t="s">
        <v>1261</v>
      </c>
    </row>
    <row r="4" spans="1:16" ht="30">
      <c r="A4" s="25" t="s">
        <v>12</v>
      </c>
      <c r="B4" s="23" t="s">
        <v>1214</v>
      </c>
      <c r="C4" s="23" t="s">
        <v>39</v>
      </c>
      <c r="D4" s="29" t="s">
        <v>49</v>
      </c>
      <c r="F4" s="23" t="s">
        <v>248</v>
      </c>
      <c r="I4" s="61" t="s">
        <v>185</v>
      </c>
      <c r="L4" s="76" t="s">
        <v>792</v>
      </c>
      <c r="N4" s="98" t="s">
        <v>835</v>
      </c>
      <c r="P4" s="23" t="s">
        <v>1262</v>
      </c>
    </row>
    <row r="5" spans="1:16" ht="60">
      <c r="A5" s="24" t="s">
        <v>13</v>
      </c>
      <c r="B5" s="23" t="s">
        <v>1215</v>
      </c>
      <c r="C5" s="23" t="s">
        <v>40</v>
      </c>
      <c r="D5" s="27" t="s">
        <v>50</v>
      </c>
      <c r="I5" s="61" t="s">
        <v>186</v>
      </c>
      <c r="L5" s="76" t="s">
        <v>853</v>
      </c>
      <c r="N5" s="98" t="s">
        <v>1045</v>
      </c>
      <c r="P5" s="23" t="s">
        <v>1263</v>
      </c>
    </row>
    <row r="6" spans="1:16" ht="45">
      <c r="A6" s="24" t="s">
        <v>14</v>
      </c>
      <c r="B6" s="23" t="s">
        <v>1216</v>
      </c>
      <c r="C6" s="23" t="s">
        <v>41</v>
      </c>
      <c r="D6" s="30" t="s">
        <v>51</v>
      </c>
      <c r="I6" s="61" t="s">
        <v>187</v>
      </c>
      <c r="L6" s="76" t="s">
        <v>865</v>
      </c>
      <c r="N6" s="98" t="s">
        <v>1199</v>
      </c>
      <c r="P6" s="23" t="s">
        <v>1264</v>
      </c>
    </row>
    <row r="7" spans="1:16" ht="30">
      <c r="A7" s="24" t="s">
        <v>15</v>
      </c>
      <c r="B7" s="23" t="s">
        <v>1217</v>
      </c>
      <c r="C7" s="23" t="s">
        <v>42</v>
      </c>
      <c r="D7" s="31" t="s">
        <v>52</v>
      </c>
      <c r="I7" s="61" t="s">
        <v>188</v>
      </c>
      <c r="L7" s="76" t="s">
        <v>879</v>
      </c>
      <c r="N7" s="99" t="s">
        <v>914</v>
      </c>
      <c r="P7" s="23" t="s">
        <v>1265</v>
      </c>
    </row>
    <row r="8" spans="1:16" ht="75">
      <c r="A8" s="24" t="s">
        <v>16</v>
      </c>
      <c r="B8" s="23" t="s">
        <v>1218</v>
      </c>
      <c r="C8" s="23" t="s">
        <v>43</v>
      </c>
      <c r="D8" s="8" t="s">
        <v>53</v>
      </c>
      <c r="I8" s="61" t="s">
        <v>189</v>
      </c>
      <c r="L8" s="76" t="s">
        <v>798</v>
      </c>
      <c r="N8" s="99" t="s">
        <v>979</v>
      </c>
      <c r="P8" s="23" t="s">
        <v>1266</v>
      </c>
    </row>
    <row r="9" spans="1:16" ht="30">
      <c r="A9" s="24" t="s">
        <v>17</v>
      </c>
      <c r="B9" s="23" t="s">
        <v>1219</v>
      </c>
      <c r="C9" s="23" t="s">
        <v>44</v>
      </c>
      <c r="D9" s="32" t="s">
        <v>54</v>
      </c>
      <c r="I9" s="61" t="s">
        <v>190</v>
      </c>
      <c r="L9" s="76" t="s">
        <v>802</v>
      </c>
      <c r="N9" s="100" t="s">
        <v>915</v>
      </c>
      <c r="P9" s="23" t="s">
        <v>1267</v>
      </c>
    </row>
    <row r="10" spans="1:16" ht="30">
      <c r="A10" s="24" t="s">
        <v>18</v>
      </c>
      <c r="B10" s="23" t="s">
        <v>1220</v>
      </c>
      <c r="C10" s="23" t="s">
        <v>45</v>
      </c>
      <c r="D10" s="9" t="s">
        <v>55</v>
      </c>
      <c r="I10" s="61" t="s">
        <v>191</v>
      </c>
      <c r="L10" s="76" t="s">
        <v>807</v>
      </c>
      <c r="N10" s="100" t="s">
        <v>980</v>
      </c>
      <c r="P10" s="23" t="s">
        <v>1268</v>
      </c>
    </row>
    <row r="11" spans="1:16" ht="30">
      <c r="A11" s="24" t="s">
        <v>429</v>
      </c>
      <c r="B11" s="23" t="s">
        <v>1221</v>
      </c>
      <c r="C11" s="23" t="s">
        <v>46</v>
      </c>
      <c r="D11" s="10" t="s">
        <v>56</v>
      </c>
      <c r="I11" s="61" t="s">
        <v>192</v>
      </c>
      <c r="L11" s="76" t="s">
        <v>854</v>
      </c>
      <c r="N11" s="100" t="s">
        <v>1200</v>
      </c>
      <c r="P11" s="23" t="s">
        <v>1269</v>
      </c>
    </row>
    <row r="12" spans="1:16" ht="45">
      <c r="A12" s="24" t="s">
        <v>19</v>
      </c>
      <c r="B12" s="23" t="s">
        <v>1222</v>
      </c>
      <c r="D12" s="33" t="s">
        <v>57</v>
      </c>
      <c r="I12" s="61" t="s">
        <v>193</v>
      </c>
      <c r="L12" s="76" t="s">
        <v>866</v>
      </c>
      <c r="N12" s="100" t="s">
        <v>916</v>
      </c>
      <c r="P12" s="23" t="s">
        <v>1270</v>
      </c>
    </row>
    <row r="13" spans="1:16" ht="60">
      <c r="A13" s="24" t="s">
        <v>20</v>
      </c>
      <c r="B13" s="23" t="s">
        <v>1223</v>
      </c>
      <c r="D13" s="11" t="s">
        <v>163</v>
      </c>
      <c r="I13" s="61" t="s">
        <v>194</v>
      </c>
      <c r="L13" s="76" t="s">
        <v>880</v>
      </c>
      <c r="N13" s="100" t="s">
        <v>824</v>
      </c>
      <c r="P13" s="23" t="s">
        <v>1274</v>
      </c>
    </row>
    <row r="14" spans="1:16" ht="60">
      <c r="A14" s="24" t="s">
        <v>21</v>
      </c>
      <c r="B14" s="23" t="s">
        <v>1224</v>
      </c>
      <c r="D14" s="26" t="s">
        <v>58</v>
      </c>
      <c r="I14" s="61" t="s">
        <v>211</v>
      </c>
      <c r="L14" s="76" t="s">
        <v>890</v>
      </c>
      <c r="N14" s="98" t="s">
        <v>821</v>
      </c>
    </row>
    <row r="15" spans="1:16" ht="60">
      <c r="A15" s="25" t="s">
        <v>22</v>
      </c>
      <c r="B15" s="23" t="s">
        <v>1225</v>
      </c>
      <c r="D15" s="34" t="s">
        <v>59</v>
      </c>
      <c r="I15" s="61" t="s">
        <v>222</v>
      </c>
      <c r="L15" s="76" t="s">
        <v>804</v>
      </c>
      <c r="N15" s="98" t="s">
        <v>981</v>
      </c>
    </row>
    <row r="16" spans="1:16" ht="45">
      <c r="A16" s="24" t="s">
        <v>23</v>
      </c>
      <c r="B16" s="23" t="s">
        <v>1226</v>
      </c>
      <c r="D16" s="12" t="s">
        <v>60</v>
      </c>
      <c r="I16" s="61" t="s">
        <v>215</v>
      </c>
      <c r="L16" s="76" t="s">
        <v>906</v>
      </c>
      <c r="N16" s="98" t="s">
        <v>1046</v>
      </c>
    </row>
    <row r="17" spans="1:14" ht="45">
      <c r="A17" s="24" t="s">
        <v>24</v>
      </c>
      <c r="B17" s="23" t="s">
        <v>1227</v>
      </c>
      <c r="D17" s="13" t="s">
        <v>61</v>
      </c>
      <c r="I17" s="61" t="s">
        <v>214</v>
      </c>
      <c r="L17" s="76" t="s">
        <v>910</v>
      </c>
      <c r="N17" s="98" t="s">
        <v>1095</v>
      </c>
    </row>
    <row r="18" spans="1:14" ht="45">
      <c r="A18" s="24" t="s">
        <v>430</v>
      </c>
      <c r="B18" s="23" t="s">
        <v>1228</v>
      </c>
      <c r="D18" s="14" t="s">
        <v>62</v>
      </c>
      <c r="I18" s="61" t="s">
        <v>225</v>
      </c>
      <c r="L18" s="76" t="s">
        <v>808</v>
      </c>
      <c r="N18" s="98" t="s">
        <v>917</v>
      </c>
    </row>
    <row r="19" spans="1:14" ht="45">
      <c r="A19" s="24" t="s">
        <v>25</v>
      </c>
      <c r="B19" s="23" t="s">
        <v>1229</v>
      </c>
      <c r="D19" s="15" t="s">
        <v>63</v>
      </c>
      <c r="I19" s="61" t="s">
        <v>235</v>
      </c>
      <c r="L19" s="76" t="s">
        <v>810</v>
      </c>
      <c r="N19" s="98" t="s">
        <v>1201</v>
      </c>
    </row>
    <row r="20" spans="1:14" ht="45">
      <c r="A20" s="24" t="s">
        <v>26</v>
      </c>
      <c r="B20" s="23" t="s">
        <v>1230</v>
      </c>
      <c r="D20" s="35" t="s">
        <v>64</v>
      </c>
      <c r="I20" s="61" t="s">
        <v>233</v>
      </c>
      <c r="L20" s="76" t="s">
        <v>1181</v>
      </c>
      <c r="N20" s="98" t="s">
        <v>817</v>
      </c>
    </row>
    <row r="21" spans="1:14" ht="45">
      <c r="A21" s="24" t="s">
        <v>27</v>
      </c>
      <c r="B21" s="23" t="s">
        <v>1231</v>
      </c>
      <c r="D21" s="16" t="s">
        <v>65</v>
      </c>
      <c r="I21" s="61" t="s">
        <v>226</v>
      </c>
      <c r="L21" s="76" t="s">
        <v>1182</v>
      </c>
      <c r="N21" s="98" t="s">
        <v>982</v>
      </c>
    </row>
    <row r="22" spans="1:14" ht="90">
      <c r="A22" s="24" t="s">
        <v>28</v>
      </c>
      <c r="B22" s="23" t="s">
        <v>1232</v>
      </c>
      <c r="D22" s="17" t="s">
        <v>66</v>
      </c>
      <c r="I22" s="61" t="s">
        <v>228</v>
      </c>
      <c r="L22" s="76" t="s">
        <v>773</v>
      </c>
      <c r="N22" s="101" t="s">
        <v>918</v>
      </c>
    </row>
    <row r="23" spans="1:14" ht="45">
      <c r="A23" s="25" t="s">
        <v>29</v>
      </c>
      <c r="B23" s="23" t="s">
        <v>1233</v>
      </c>
      <c r="D23" s="18" t="s">
        <v>67</v>
      </c>
      <c r="I23" s="61" t="s">
        <v>223</v>
      </c>
      <c r="L23" s="76" t="s">
        <v>785</v>
      </c>
      <c r="N23" s="101" t="s">
        <v>983</v>
      </c>
    </row>
    <row r="24" spans="1:14">
      <c r="A24" s="24" t="s">
        <v>30</v>
      </c>
      <c r="B24" s="23" t="s">
        <v>1234</v>
      </c>
      <c r="D24" s="19" t="s">
        <v>68</v>
      </c>
      <c r="I24" s="61" t="s">
        <v>199</v>
      </c>
      <c r="L24" s="76" t="s">
        <v>793</v>
      </c>
      <c r="N24" s="101" t="s">
        <v>820</v>
      </c>
    </row>
    <row r="25" spans="1:14" ht="30">
      <c r="B25" s="23" t="s">
        <v>1235</v>
      </c>
      <c r="D25" s="37" t="s">
        <v>69</v>
      </c>
      <c r="I25" s="61" t="s">
        <v>200</v>
      </c>
      <c r="L25" s="76" t="s">
        <v>891</v>
      </c>
      <c r="N25" s="101" t="s">
        <v>984</v>
      </c>
    </row>
    <row r="26" spans="1:14" ht="45">
      <c r="B26" s="23" t="s">
        <v>1236</v>
      </c>
      <c r="D26" s="20" t="s">
        <v>70</v>
      </c>
      <c r="I26" s="61" t="s">
        <v>231</v>
      </c>
      <c r="L26" s="76" t="s">
        <v>855</v>
      </c>
      <c r="N26" s="101" t="s">
        <v>845</v>
      </c>
    </row>
    <row r="27" spans="1:14" ht="30">
      <c r="B27" s="23" t="s">
        <v>1237</v>
      </c>
      <c r="I27" s="61" t="s">
        <v>234</v>
      </c>
      <c r="L27" s="76" t="s">
        <v>783</v>
      </c>
      <c r="N27" s="101" t="s">
        <v>1096</v>
      </c>
    </row>
    <row r="28" spans="1:14">
      <c r="B28" s="23" t="s">
        <v>1238</v>
      </c>
      <c r="I28" s="61" t="s">
        <v>219</v>
      </c>
      <c r="L28" s="76" t="s">
        <v>881</v>
      </c>
      <c r="N28" s="101" t="s">
        <v>1132</v>
      </c>
    </row>
    <row r="29" spans="1:14" ht="45">
      <c r="B29" s="23" t="s">
        <v>1239</v>
      </c>
      <c r="I29" s="61" t="s">
        <v>217</v>
      </c>
      <c r="L29" s="76" t="s">
        <v>892</v>
      </c>
      <c r="N29" s="101" t="s">
        <v>919</v>
      </c>
    </row>
    <row r="30" spans="1:14">
      <c r="B30" s="23" t="s">
        <v>1240</v>
      </c>
      <c r="I30" s="61" t="s">
        <v>221</v>
      </c>
      <c r="L30" s="76" t="s">
        <v>856</v>
      </c>
      <c r="N30" s="101" t="s">
        <v>985</v>
      </c>
    </row>
    <row r="31" spans="1:14" ht="30">
      <c r="B31" s="23" t="s">
        <v>1241</v>
      </c>
      <c r="I31" s="61" t="s">
        <v>220</v>
      </c>
      <c r="L31" s="76" t="s">
        <v>867</v>
      </c>
      <c r="N31" s="101" t="s">
        <v>1047</v>
      </c>
    </row>
    <row r="32" spans="1:14" ht="30">
      <c r="I32" s="61" t="s">
        <v>218</v>
      </c>
      <c r="L32" s="76" t="s">
        <v>882</v>
      </c>
      <c r="N32" s="101" t="s">
        <v>920</v>
      </c>
    </row>
    <row r="33" spans="9:14" ht="30">
      <c r="I33" s="61" t="s">
        <v>208</v>
      </c>
      <c r="L33" s="76" t="s">
        <v>893</v>
      </c>
      <c r="N33" s="101" t="s">
        <v>986</v>
      </c>
    </row>
    <row r="34" spans="9:14" ht="30">
      <c r="I34" s="61" t="s">
        <v>224</v>
      </c>
      <c r="L34" s="76" t="s">
        <v>1194</v>
      </c>
      <c r="N34" s="101" t="s">
        <v>1048</v>
      </c>
    </row>
    <row r="35" spans="9:14" ht="30">
      <c r="I35" s="61" t="s">
        <v>197</v>
      </c>
      <c r="L35" s="76" t="s">
        <v>857</v>
      </c>
      <c r="N35" s="101" t="s">
        <v>1097</v>
      </c>
    </row>
    <row r="36" spans="9:14" ht="30">
      <c r="I36" s="61" t="s">
        <v>212</v>
      </c>
      <c r="L36" s="76" t="s">
        <v>868</v>
      </c>
      <c r="N36" s="98" t="s">
        <v>921</v>
      </c>
    </row>
    <row r="37" spans="9:14" ht="30">
      <c r="I37" s="61" t="s">
        <v>196</v>
      </c>
      <c r="L37" s="76" t="s">
        <v>768</v>
      </c>
      <c r="N37" s="98" t="s">
        <v>987</v>
      </c>
    </row>
    <row r="38" spans="9:14" ht="45">
      <c r="I38" s="61" t="s">
        <v>230</v>
      </c>
      <c r="L38" s="76" t="s">
        <v>869</v>
      </c>
      <c r="N38" s="98" t="s">
        <v>1049</v>
      </c>
    </row>
    <row r="39" spans="9:14" ht="30">
      <c r="I39" s="61" t="s">
        <v>204</v>
      </c>
      <c r="L39" s="76" t="s">
        <v>883</v>
      </c>
      <c r="N39" s="98" t="s">
        <v>922</v>
      </c>
    </row>
    <row r="40" spans="9:14" ht="30">
      <c r="I40" s="61" t="s">
        <v>205</v>
      </c>
      <c r="L40" s="76" t="s">
        <v>767</v>
      </c>
      <c r="N40" s="98" t="s">
        <v>988</v>
      </c>
    </row>
    <row r="41" spans="9:14" ht="45">
      <c r="I41" s="61" t="s">
        <v>210</v>
      </c>
      <c r="L41" s="76" t="s">
        <v>771</v>
      </c>
      <c r="N41" s="98" t="s">
        <v>1050</v>
      </c>
    </row>
    <row r="42" spans="9:14" ht="30">
      <c r="I42" s="61" t="s">
        <v>207</v>
      </c>
      <c r="L42" s="76" t="s">
        <v>858</v>
      </c>
      <c r="N42" s="98" t="s">
        <v>923</v>
      </c>
    </row>
    <row r="43" spans="9:14" ht="30">
      <c r="I43" s="61" t="s">
        <v>229</v>
      </c>
      <c r="L43" s="76" t="s">
        <v>870</v>
      </c>
      <c r="N43" s="98" t="s">
        <v>989</v>
      </c>
    </row>
    <row r="44" spans="9:14" ht="30">
      <c r="I44" s="61" t="s">
        <v>206</v>
      </c>
      <c r="L44" s="76" t="s">
        <v>791</v>
      </c>
      <c r="N44" s="98" t="s">
        <v>1051</v>
      </c>
    </row>
    <row r="45" spans="9:14" ht="45">
      <c r="I45" s="62" t="s">
        <v>195</v>
      </c>
      <c r="L45" s="76" t="s">
        <v>894</v>
      </c>
      <c r="N45" s="100" t="s">
        <v>924</v>
      </c>
    </row>
    <row r="46" spans="9:14" ht="30">
      <c r="I46" s="61" t="s">
        <v>202</v>
      </c>
      <c r="L46" s="76" t="s">
        <v>900</v>
      </c>
      <c r="N46" s="100" t="s">
        <v>990</v>
      </c>
    </row>
    <row r="47" spans="9:14" ht="45">
      <c r="I47" s="61" t="s">
        <v>213</v>
      </c>
      <c r="L47" s="76" t="s">
        <v>859</v>
      </c>
      <c r="N47" s="100" t="s">
        <v>1052</v>
      </c>
    </row>
    <row r="48" spans="9:14" ht="30">
      <c r="I48" s="61" t="s">
        <v>209</v>
      </c>
      <c r="L48" s="76" t="s">
        <v>779</v>
      </c>
      <c r="N48" s="100" t="s">
        <v>1098</v>
      </c>
    </row>
    <row r="49" spans="9:14" ht="30">
      <c r="I49" s="61" t="s">
        <v>216</v>
      </c>
      <c r="L49" s="76" t="s">
        <v>884</v>
      </c>
      <c r="N49" s="100" t="s">
        <v>1133</v>
      </c>
    </row>
    <row r="50" spans="9:14" ht="45">
      <c r="I50" s="61" t="s">
        <v>227</v>
      </c>
      <c r="L50" s="76" t="s">
        <v>1195</v>
      </c>
      <c r="N50" s="100" t="s">
        <v>925</v>
      </c>
    </row>
    <row r="51" spans="9:14" ht="30">
      <c r="I51" s="61" t="s">
        <v>201</v>
      </c>
      <c r="L51" s="76" t="s">
        <v>1196</v>
      </c>
      <c r="N51" s="100" t="s">
        <v>991</v>
      </c>
    </row>
    <row r="52" spans="9:14" ht="30">
      <c r="I52" s="61" t="s">
        <v>232</v>
      </c>
      <c r="L52" s="76" t="s">
        <v>778</v>
      </c>
      <c r="N52" s="100" t="s">
        <v>926</v>
      </c>
    </row>
    <row r="53" spans="9:14" ht="30">
      <c r="I53" s="61" t="s">
        <v>203</v>
      </c>
      <c r="L53" s="76" t="s">
        <v>871</v>
      </c>
      <c r="N53" s="100" t="s">
        <v>992</v>
      </c>
    </row>
    <row r="54" spans="9:14" ht="30">
      <c r="I54" s="61" t="s">
        <v>198</v>
      </c>
      <c r="L54" s="76" t="s">
        <v>787</v>
      </c>
      <c r="N54" s="100" t="s">
        <v>1202</v>
      </c>
    </row>
    <row r="55" spans="9:14" ht="30">
      <c r="I55" s="61"/>
      <c r="L55" s="76" t="s">
        <v>801</v>
      </c>
      <c r="N55" s="100" t="s">
        <v>1099</v>
      </c>
    </row>
    <row r="56" spans="9:14" ht="30">
      <c r="L56" s="76" t="s">
        <v>803</v>
      </c>
      <c r="N56" s="100" t="s">
        <v>1134</v>
      </c>
    </row>
    <row r="57" spans="9:14" ht="30">
      <c r="L57" s="76" t="s">
        <v>777</v>
      </c>
      <c r="N57" s="100" t="s">
        <v>1203</v>
      </c>
    </row>
    <row r="58" spans="9:14" ht="30">
      <c r="L58" s="76" t="s">
        <v>781</v>
      </c>
      <c r="N58" s="100" t="s">
        <v>1170</v>
      </c>
    </row>
    <row r="59" spans="9:14" ht="30">
      <c r="L59" s="76" t="s">
        <v>885</v>
      </c>
      <c r="N59" s="98" t="s">
        <v>1204</v>
      </c>
    </row>
    <row r="60" spans="9:14" ht="30">
      <c r="L60" s="76" t="s">
        <v>797</v>
      </c>
      <c r="N60" s="98" t="s">
        <v>828</v>
      </c>
    </row>
    <row r="61" spans="9:14" ht="30">
      <c r="L61" s="76" t="s">
        <v>776</v>
      </c>
      <c r="N61" s="98" t="s">
        <v>839</v>
      </c>
    </row>
    <row r="62" spans="9:14" ht="45">
      <c r="L62" s="76" t="s">
        <v>872</v>
      </c>
      <c r="N62" s="98" t="s">
        <v>847</v>
      </c>
    </row>
    <row r="63" spans="9:14" ht="60">
      <c r="L63" s="76" t="s">
        <v>886</v>
      </c>
      <c r="N63" s="100" t="s">
        <v>927</v>
      </c>
    </row>
    <row r="64" spans="9:14" ht="45">
      <c r="L64" s="76" t="s">
        <v>895</v>
      </c>
      <c r="N64" s="100" t="s">
        <v>832</v>
      </c>
    </row>
    <row r="65" spans="12:14" ht="30">
      <c r="L65" s="76" t="s">
        <v>901</v>
      </c>
      <c r="N65" s="100" t="s">
        <v>1053</v>
      </c>
    </row>
    <row r="66" spans="12:14" ht="60">
      <c r="L66" s="76" t="s">
        <v>907</v>
      </c>
      <c r="N66" s="100" t="s">
        <v>1100</v>
      </c>
    </row>
    <row r="67" spans="12:14">
      <c r="L67" s="76" t="s">
        <v>911</v>
      </c>
      <c r="N67" s="98" t="s">
        <v>928</v>
      </c>
    </row>
    <row r="68" spans="12:14" ht="30">
      <c r="L68" s="76" t="s">
        <v>1197</v>
      </c>
      <c r="N68" s="98" t="s">
        <v>993</v>
      </c>
    </row>
    <row r="69" spans="12:14">
      <c r="L69" s="76" t="s">
        <v>1198</v>
      </c>
      <c r="N69" s="98" t="s">
        <v>1054</v>
      </c>
    </row>
    <row r="70" spans="12:14">
      <c r="L70" s="76" t="s">
        <v>774</v>
      </c>
      <c r="N70" s="98" t="s">
        <v>929</v>
      </c>
    </row>
    <row r="71" spans="12:14" ht="30">
      <c r="L71" s="76" t="s">
        <v>860</v>
      </c>
      <c r="N71" s="98" t="s">
        <v>994</v>
      </c>
    </row>
    <row r="72" spans="12:14" ht="30">
      <c r="L72" s="76" t="s">
        <v>786</v>
      </c>
      <c r="N72" s="98" t="s">
        <v>1055</v>
      </c>
    </row>
    <row r="73" spans="12:14" ht="75">
      <c r="L73" s="76" t="s">
        <v>790</v>
      </c>
      <c r="N73" s="98" t="s">
        <v>1101</v>
      </c>
    </row>
    <row r="74" spans="12:14">
      <c r="L74" s="76" t="s">
        <v>799</v>
      </c>
      <c r="N74" s="98" t="s">
        <v>1135</v>
      </c>
    </row>
    <row r="75" spans="12:14">
      <c r="L75" s="76" t="s">
        <v>805</v>
      </c>
      <c r="N75" s="98" t="s">
        <v>1154</v>
      </c>
    </row>
    <row r="76" spans="12:14">
      <c r="L76" s="76" t="s">
        <v>806</v>
      </c>
      <c r="N76" s="98" t="s">
        <v>930</v>
      </c>
    </row>
    <row r="77" spans="12:14">
      <c r="L77" s="76" t="s">
        <v>912</v>
      </c>
      <c r="N77" s="98" t="s">
        <v>995</v>
      </c>
    </row>
    <row r="78" spans="12:14">
      <c r="L78" s="76" t="s">
        <v>809</v>
      </c>
      <c r="N78" s="98" t="s">
        <v>1056</v>
      </c>
    </row>
    <row r="79" spans="12:14">
      <c r="L79" s="76" t="s">
        <v>811</v>
      </c>
      <c r="N79" s="98" t="s">
        <v>1102</v>
      </c>
    </row>
    <row r="80" spans="12:14" ht="30">
      <c r="L80" s="76" t="s">
        <v>861</v>
      </c>
      <c r="N80" s="98" t="s">
        <v>1136</v>
      </c>
    </row>
    <row r="81" spans="12:14" ht="30">
      <c r="L81" s="76" t="s">
        <v>784</v>
      </c>
      <c r="N81" s="98" t="s">
        <v>931</v>
      </c>
    </row>
    <row r="82" spans="12:14" ht="30">
      <c r="L82" s="76" t="s">
        <v>887</v>
      </c>
      <c r="N82" s="98" t="s">
        <v>996</v>
      </c>
    </row>
    <row r="83" spans="12:14" ht="30">
      <c r="L83" s="76" t="s">
        <v>896</v>
      </c>
      <c r="N83" s="98" t="s">
        <v>1057</v>
      </c>
    </row>
    <row r="84" spans="12:14" ht="30">
      <c r="L84" s="76" t="s">
        <v>902</v>
      </c>
      <c r="N84" s="98" t="s">
        <v>932</v>
      </c>
    </row>
    <row r="85" spans="12:14" ht="30">
      <c r="L85" s="76" t="s">
        <v>908</v>
      </c>
      <c r="N85" s="98" t="s">
        <v>997</v>
      </c>
    </row>
    <row r="86" spans="12:14">
      <c r="L86" s="76" t="s">
        <v>862</v>
      </c>
      <c r="N86" s="98" t="s">
        <v>1058</v>
      </c>
    </row>
    <row r="87" spans="12:14" ht="30">
      <c r="L87" s="76" t="s">
        <v>873</v>
      </c>
      <c r="N87" s="102" t="s">
        <v>933</v>
      </c>
    </row>
    <row r="88" spans="12:14" ht="30">
      <c r="L88" s="76" t="s">
        <v>796</v>
      </c>
      <c r="N88" s="102" t="s">
        <v>998</v>
      </c>
    </row>
    <row r="89" spans="12:14" ht="60">
      <c r="L89" s="76" t="s">
        <v>897</v>
      </c>
      <c r="N89" s="102" t="s">
        <v>1059</v>
      </c>
    </row>
    <row r="90" spans="12:14" ht="30">
      <c r="L90" s="76" t="s">
        <v>769</v>
      </c>
      <c r="N90" s="102" t="s">
        <v>1103</v>
      </c>
    </row>
    <row r="91" spans="12:14" ht="45">
      <c r="L91" s="76" t="s">
        <v>874</v>
      </c>
      <c r="N91" s="102" t="s">
        <v>1137</v>
      </c>
    </row>
    <row r="92" spans="12:14" ht="30">
      <c r="L92" s="76" t="s">
        <v>795</v>
      </c>
      <c r="N92" s="102" t="s">
        <v>1155</v>
      </c>
    </row>
    <row r="93" spans="12:14" ht="45">
      <c r="L93" s="76" t="s">
        <v>1192</v>
      </c>
      <c r="N93" s="102" t="s">
        <v>934</v>
      </c>
    </row>
    <row r="94" spans="12:14" ht="45">
      <c r="L94" s="76" t="s">
        <v>863</v>
      </c>
      <c r="N94" s="102" t="s">
        <v>999</v>
      </c>
    </row>
    <row r="95" spans="12:14" ht="45">
      <c r="L95" s="76" t="s">
        <v>875</v>
      </c>
      <c r="N95" s="102" t="s">
        <v>1060</v>
      </c>
    </row>
    <row r="96" spans="12:14" ht="60">
      <c r="L96" s="76" t="s">
        <v>888</v>
      </c>
      <c r="N96" s="102" t="s">
        <v>1104</v>
      </c>
    </row>
    <row r="97" spans="12:14" ht="30">
      <c r="L97" s="76" t="s">
        <v>898</v>
      </c>
      <c r="N97" s="102" t="s">
        <v>1138</v>
      </c>
    </row>
    <row r="98" spans="12:14" ht="30">
      <c r="L98" s="76" t="s">
        <v>903</v>
      </c>
      <c r="N98" s="102" t="s">
        <v>1156</v>
      </c>
    </row>
    <row r="99" spans="12:14" ht="30">
      <c r="L99" s="76" t="s">
        <v>1193</v>
      </c>
      <c r="N99" s="103" t="s">
        <v>935</v>
      </c>
    </row>
    <row r="100" spans="12:14" ht="30">
      <c r="L100" s="76" t="s">
        <v>772</v>
      </c>
      <c r="N100" s="103" t="s">
        <v>1000</v>
      </c>
    </row>
    <row r="101" spans="12:14" ht="45">
      <c r="L101" s="76" t="s">
        <v>876</v>
      </c>
      <c r="N101" s="103" t="s">
        <v>1207</v>
      </c>
    </row>
    <row r="102" spans="12:14">
      <c r="L102" s="76" t="s">
        <v>889</v>
      </c>
      <c r="N102" s="103" t="s">
        <v>1061</v>
      </c>
    </row>
    <row r="103" spans="12:14">
      <c r="L103" s="76" t="s">
        <v>899</v>
      </c>
      <c r="N103" s="103" t="s">
        <v>1105</v>
      </c>
    </row>
    <row r="104" spans="12:14" ht="30">
      <c r="L104" s="76" t="s">
        <v>904</v>
      </c>
      <c r="N104" s="103" t="s">
        <v>1139</v>
      </c>
    </row>
    <row r="105" spans="12:14" ht="30">
      <c r="L105" s="76" t="s">
        <v>1183</v>
      </c>
      <c r="N105" s="103" t="s">
        <v>1157</v>
      </c>
    </row>
    <row r="106" spans="12:14" ht="30">
      <c r="L106" s="76" t="s">
        <v>770</v>
      </c>
      <c r="N106" s="103" t="s">
        <v>1171</v>
      </c>
    </row>
    <row r="107" spans="12:14" ht="30">
      <c r="L107" s="76" t="s">
        <v>780</v>
      </c>
      <c r="N107" s="103" t="s">
        <v>1177</v>
      </c>
    </row>
    <row r="108" spans="12:14" ht="30">
      <c r="L108" s="76" t="s">
        <v>789</v>
      </c>
      <c r="N108" s="103" t="s">
        <v>1179</v>
      </c>
    </row>
    <row r="109" spans="12:14" ht="30">
      <c r="L109" s="76" t="s">
        <v>800</v>
      </c>
      <c r="N109" s="103" t="s">
        <v>1208</v>
      </c>
    </row>
    <row r="110" spans="12:14" ht="30">
      <c r="L110" s="76" t="s">
        <v>905</v>
      </c>
      <c r="N110" s="103" t="s">
        <v>936</v>
      </c>
    </row>
    <row r="111" spans="12:14" ht="30">
      <c r="L111" s="76" t="s">
        <v>909</v>
      </c>
      <c r="N111" s="103" t="s">
        <v>1001</v>
      </c>
    </row>
    <row r="112" spans="12:14" ht="30">
      <c r="L112" s="76" t="s">
        <v>913</v>
      </c>
      <c r="N112" s="103" t="s">
        <v>1062</v>
      </c>
    </row>
    <row r="113" spans="12:14">
      <c r="L113" s="76" t="s">
        <v>852</v>
      </c>
      <c r="N113" s="103" t="s">
        <v>813</v>
      </c>
    </row>
    <row r="114" spans="12:14">
      <c r="L114" s="76" t="s">
        <v>877</v>
      </c>
      <c r="N114" s="103" t="s">
        <v>1002</v>
      </c>
    </row>
    <row r="115" spans="12:14">
      <c r="L115" s="76" t="s">
        <v>794</v>
      </c>
      <c r="N115" s="103" t="s">
        <v>1063</v>
      </c>
    </row>
    <row r="116" spans="12:14" ht="30">
      <c r="L116" s="76" t="s">
        <v>766</v>
      </c>
      <c r="N116" s="103" t="s">
        <v>1106</v>
      </c>
    </row>
    <row r="117" spans="12:14" ht="30">
      <c r="L117" s="76" t="s">
        <v>864</v>
      </c>
      <c r="N117" s="103" t="s">
        <v>849</v>
      </c>
    </row>
    <row r="118" spans="12:14" ht="30">
      <c r="L118" s="76" t="s">
        <v>878</v>
      </c>
      <c r="N118" s="98" t="s">
        <v>1158</v>
      </c>
    </row>
    <row r="119" spans="12:14">
      <c r="L119" s="76" t="s">
        <v>788</v>
      </c>
      <c r="N119" s="98" t="s">
        <v>937</v>
      </c>
    </row>
    <row r="120" spans="12:14">
      <c r="L120" s="160"/>
      <c r="N120" s="98" t="s">
        <v>1003</v>
      </c>
    </row>
    <row r="121" spans="12:14">
      <c r="N121" s="98" t="s">
        <v>1064</v>
      </c>
    </row>
    <row r="122" spans="12:14" ht="30">
      <c r="N122" s="98" t="s">
        <v>1107</v>
      </c>
    </row>
    <row r="123" spans="12:14" ht="45">
      <c r="N123" s="98" t="s">
        <v>938</v>
      </c>
    </row>
    <row r="124" spans="12:14">
      <c r="N124" s="98" t="s">
        <v>834</v>
      </c>
    </row>
    <row r="125" spans="12:14">
      <c r="N125" s="98" t="s">
        <v>1065</v>
      </c>
    </row>
    <row r="126" spans="12:14" ht="45">
      <c r="N126" s="98" t="s">
        <v>1108</v>
      </c>
    </row>
    <row r="127" spans="12:14" ht="90">
      <c r="N127" s="98" t="s">
        <v>850</v>
      </c>
    </row>
    <row r="128" spans="12:14" ht="30">
      <c r="N128" s="98" t="s">
        <v>1159</v>
      </c>
    </row>
    <row r="129" spans="14:14" ht="30">
      <c r="N129" s="98" t="s">
        <v>1172</v>
      </c>
    </row>
    <row r="130" spans="14:14" ht="30">
      <c r="N130" s="98" t="s">
        <v>851</v>
      </c>
    </row>
    <row r="131" spans="14:14" ht="30">
      <c r="N131" s="98" t="s">
        <v>1180</v>
      </c>
    </row>
    <row r="132" spans="14:14" ht="30">
      <c r="N132" s="98" t="s">
        <v>1209</v>
      </c>
    </row>
    <row r="133" spans="14:14" ht="30">
      <c r="N133" s="98" t="s">
        <v>1211</v>
      </c>
    </row>
    <row r="134" spans="14:14" ht="30">
      <c r="N134" s="102" t="s">
        <v>939</v>
      </c>
    </row>
    <row r="135" spans="14:14" ht="30">
      <c r="N135" s="102" t="s">
        <v>1004</v>
      </c>
    </row>
    <row r="136" spans="14:14" ht="30">
      <c r="N136" s="102" t="s">
        <v>1066</v>
      </c>
    </row>
    <row r="137" spans="14:14" ht="45">
      <c r="N137" s="102" t="s">
        <v>1109</v>
      </c>
    </row>
    <row r="138" spans="14:14" ht="30">
      <c r="N138" s="102" t="s">
        <v>816</v>
      </c>
    </row>
    <row r="139" spans="14:14" ht="60">
      <c r="N139" s="102" t="s">
        <v>831</v>
      </c>
    </row>
    <row r="140" spans="14:14" ht="30">
      <c r="N140" s="100" t="s">
        <v>812</v>
      </c>
    </row>
    <row r="141" spans="14:14" ht="45">
      <c r="N141" s="100" t="s">
        <v>1005</v>
      </c>
    </row>
    <row r="142" spans="14:14" ht="45">
      <c r="N142" s="100" t="s">
        <v>1067</v>
      </c>
    </row>
    <row r="143" spans="14:14" ht="45">
      <c r="N143" s="100" t="s">
        <v>1110</v>
      </c>
    </row>
    <row r="144" spans="14:14">
      <c r="N144" s="103" t="s">
        <v>940</v>
      </c>
    </row>
    <row r="145" spans="14:14" ht="45">
      <c r="N145" s="103" t="s">
        <v>1006</v>
      </c>
    </row>
    <row r="146" spans="14:14">
      <c r="N146" s="103" t="s">
        <v>941</v>
      </c>
    </row>
    <row r="147" spans="14:14">
      <c r="N147" s="103" t="s">
        <v>1007</v>
      </c>
    </row>
    <row r="148" spans="14:14">
      <c r="N148" s="103" t="s">
        <v>1068</v>
      </c>
    </row>
    <row r="149" spans="14:14" ht="30">
      <c r="N149" s="98" t="s">
        <v>718</v>
      </c>
    </row>
    <row r="150" spans="14:14" ht="45">
      <c r="N150" s="98" t="s">
        <v>719</v>
      </c>
    </row>
    <row r="151" spans="14:14">
      <c r="N151" s="98" t="s">
        <v>942</v>
      </c>
    </row>
    <row r="152" spans="14:14">
      <c r="N152" s="98" t="s">
        <v>1008</v>
      </c>
    </row>
    <row r="153" spans="14:14" ht="30">
      <c r="N153" s="98" t="s">
        <v>1210</v>
      </c>
    </row>
    <row r="154" spans="14:14" ht="45">
      <c r="N154" s="98" t="s">
        <v>1009</v>
      </c>
    </row>
    <row r="155" spans="14:14" ht="30">
      <c r="N155" s="98" t="s">
        <v>1069</v>
      </c>
    </row>
    <row r="156" spans="14:14">
      <c r="N156" s="98" t="s">
        <v>943</v>
      </c>
    </row>
    <row r="157" spans="14:14" ht="30">
      <c r="N157" s="98" t="s">
        <v>1010</v>
      </c>
    </row>
    <row r="158" spans="14:14" ht="45">
      <c r="N158" s="98" t="s">
        <v>1070</v>
      </c>
    </row>
    <row r="159" spans="14:14">
      <c r="N159" s="98" t="s">
        <v>1111</v>
      </c>
    </row>
    <row r="160" spans="14:14" ht="30">
      <c r="N160" s="98" t="s">
        <v>944</v>
      </c>
    </row>
    <row r="161" spans="14:14" ht="30">
      <c r="N161" s="98" t="s">
        <v>1011</v>
      </c>
    </row>
    <row r="162" spans="14:14">
      <c r="N162" s="98" t="s">
        <v>1071</v>
      </c>
    </row>
    <row r="163" spans="14:14">
      <c r="N163" s="100" t="s">
        <v>945</v>
      </c>
    </row>
    <row r="164" spans="14:14">
      <c r="N164" s="100" t="s">
        <v>1012</v>
      </c>
    </row>
    <row r="165" spans="14:14">
      <c r="N165" s="100" t="s">
        <v>1072</v>
      </c>
    </row>
    <row r="166" spans="14:14">
      <c r="N166" s="100" t="s">
        <v>1112</v>
      </c>
    </row>
    <row r="167" spans="14:14">
      <c r="N167" s="100" t="s">
        <v>1140</v>
      </c>
    </row>
    <row r="168" spans="14:14">
      <c r="N168" s="100" t="s">
        <v>1160</v>
      </c>
    </row>
    <row r="169" spans="14:14" ht="30">
      <c r="N169" s="103" t="s">
        <v>946</v>
      </c>
    </row>
    <row r="170" spans="14:14" ht="45">
      <c r="N170" s="98" t="s">
        <v>1013</v>
      </c>
    </row>
    <row r="171" spans="14:14" ht="30">
      <c r="N171" s="103" t="s">
        <v>1073</v>
      </c>
    </row>
    <row r="172" spans="14:14">
      <c r="N172" s="103" t="s">
        <v>1113</v>
      </c>
    </row>
    <row r="173" spans="14:14">
      <c r="N173" s="104" t="s">
        <v>1141</v>
      </c>
    </row>
    <row r="174" spans="14:14">
      <c r="N174" s="103" t="s">
        <v>1161</v>
      </c>
    </row>
    <row r="175" spans="14:14">
      <c r="N175" s="104" t="s">
        <v>1173</v>
      </c>
    </row>
    <row r="176" spans="14:14">
      <c r="N176" s="103" t="s">
        <v>818</v>
      </c>
    </row>
    <row r="177" spans="14:14">
      <c r="N177" s="103" t="s">
        <v>1014</v>
      </c>
    </row>
    <row r="178" spans="14:14" ht="30">
      <c r="N178" s="98" t="s">
        <v>947</v>
      </c>
    </row>
    <row r="179" spans="14:14" ht="30">
      <c r="N179" s="98" t="s">
        <v>1015</v>
      </c>
    </row>
    <row r="180" spans="14:14" ht="30">
      <c r="N180" s="98" t="s">
        <v>1074</v>
      </c>
    </row>
    <row r="181" spans="14:14">
      <c r="N181" s="98" t="s">
        <v>1114</v>
      </c>
    </row>
    <row r="182" spans="14:14">
      <c r="N182" s="98" t="s">
        <v>1142</v>
      </c>
    </row>
    <row r="183" spans="14:14" ht="30">
      <c r="N183" s="98" t="s">
        <v>1162</v>
      </c>
    </row>
    <row r="184" spans="14:14" ht="45">
      <c r="N184" s="98" t="s">
        <v>948</v>
      </c>
    </row>
    <row r="185" spans="14:14" ht="45">
      <c r="N185" s="98" t="s">
        <v>827</v>
      </c>
    </row>
    <row r="186" spans="14:14" ht="30">
      <c r="N186" s="98" t="s">
        <v>1075</v>
      </c>
    </row>
    <row r="187" spans="14:14" ht="30">
      <c r="N187" s="98" t="s">
        <v>1115</v>
      </c>
    </row>
    <row r="188" spans="14:14" ht="30">
      <c r="N188" s="98" t="s">
        <v>949</v>
      </c>
    </row>
    <row r="189" spans="14:14" ht="30">
      <c r="N189" s="98" t="s">
        <v>1016</v>
      </c>
    </row>
    <row r="190" spans="14:14">
      <c r="N190" s="98" t="s">
        <v>1076</v>
      </c>
    </row>
    <row r="191" spans="14:14" ht="60">
      <c r="N191" s="98" t="s">
        <v>1116</v>
      </c>
    </row>
    <row r="192" spans="14:14" ht="30">
      <c r="N192" s="98" t="s">
        <v>1143</v>
      </c>
    </row>
    <row r="193" spans="14:14">
      <c r="N193" s="100" t="s">
        <v>950</v>
      </c>
    </row>
    <row r="194" spans="14:14">
      <c r="N194" s="100" t="s">
        <v>1017</v>
      </c>
    </row>
    <row r="195" spans="14:14">
      <c r="N195" s="100" t="s">
        <v>1077</v>
      </c>
    </row>
    <row r="196" spans="14:14" ht="30">
      <c r="N196" s="100" t="s">
        <v>1117</v>
      </c>
    </row>
    <row r="197" spans="14:14" ht="45">
      <c r="N197" s="100" t="s">
        <v>848</v>
      </c>
    </row>
    <row r="198" spans="14:14">
      <c r="N198" s="100" t="s">
        <v>1163</v>
      </c>
    </row>
    <row r="199" spans="14:14">
      <c r="N199" s="100" t="s">
        <v>1205</v>
      </c>
    </row>
    <row r="200" spans="14:14" ht="30">
      <c r="N200" s="100" t="s">
        <v>1206</v>
      </c>
    </row>
    <row r="201" spans="14:14" ht="30">
      <c r="N201" s="100" t="s">
        <v>1018</v>
      </c>
    </row>
    <row r="202" spans="14:14" ht="60">
      <c r="N202" s="100" t="s">
        <v>1078</v>
      </c>
    </row>
    <row r="203" spans="14:14" ht="60">
      <c r="N203" s="100" t="s">
        <v>1118</v>
      </c>
    </row>
    <row r="204" spans="14:14" ht="30">
      <c r="N204" s="100" t="s">
        <v>1144</v>
      </c>
    </row>
    <row r="205" spans="14:14" ht="45">
      <c r="N205" s="100" t="s">
        <v>1164</v>
      </c>
    </row>
    <row r="206" spans="14:14" ht="45">
      <c r="N206" s="100" t="s">
        <v>1174</v>
      </c>
    </row>
    <row r="207" spans="14:14">
      <c r="N207" s="100" t="s">
        <v>951</v>
      </c>
    </row>
    <row r="208" spans="14:14" ht="30">
      <c r="N208" s="100" t="s">
        <v>1019</v>
      </c>
    </row>
    <row r="209" spans="14:14" ht="45">
      <c r="N209" s="100" t="s">
        <v>1079</v>
      </c>
    </row>
    <row r="210" spans="14:14" ht="60">
      <c r="N210" s="100" t="s">
        <v>1119</v>
      </c>
    </row>
    <row r="211" spans="14:14" ht="45">
      <c r="N211" s="100" t="s">
        <v>952</v>
      </c>
    </row>
    <row r="212" spans="14:14" ht="45">
      <c r="N212" s="100" t="s">
        <v>1020</v>
      </c>
    </row>
    <row r="213" spans="14:14" ht="30">
      <c r="N213" s="100" t="s">
        <v>1080</v>
      </c>
    </row>
    <row r="214" spans="14:14" ht="45">
      <c r="N214" s="100" t="s">
        <v>1120</v>
      </c>
    </row>
    <row r="215" spans="14:14" ht="30">
      <c r="N215" s="100" t="s">
        <v>1145</v>
      </c>
    </row>
    <row r="216" spans="14:14">
      <c r="N216" s="100" t="s">
        <v>953</v>
      </c>
    </row>
    <row r="217" spans="14:14" ht="30">
      <c r="N217" s="100" t="s">
        <v>1021</v>
      </c>
    </row>
    <row r="218" spans="14:14" ht="30">
      <c r="N218" s="100" t="s">
        <v>1081</v>
      </c>
    </row>
    <row r="219" spans="14:14" ht="30">
      <c r="N219" s="105" t="s">
        <v>954</v>
      </c>
    </row>
    <row r="220" spans="14:14" ht="45">
      <c r="N220" s="105" t="s">
        <v>1022</v>
      </c>
    </row>
    <row r="221" spans="14:14" ht="30">
      <c r="N221" s="105" t="s">
        <v>1251</v>
      </c>
    </row>
    <row r="222" spans="14:14" ht="30">
      <c r="N222" s="105" t="s">
        <v>955</v>
      </c>
    </row>
    <row r="223" spans="14:14">
      <c r="N223" s="105" t="s">
        <v>1023</v>
      </c>
    </row>
    <row r="224" spans="14:14" ht="30">
      <c r="N224" s="105" t="s">
        <v>822</v>
      </c>
    </row>
    <row r="225" spans="14:14" ht="30">
      <c r="N225" s="105" t="s">
        <v>1024</v>
      </c>
    </row>
    <row r="226" spans="14:14" ht="30">
      <c r="N226" s="105" t="s">
        <v>1082</v>
      </c>
    </row>
    <row r="227" spans="14:14" ht="30">
      <c r="N227" s="105" t="s">
        <v>956</v>
      </c>
    </row>
    <row r="228" spans="14:14" ht="30">
      <c r="N228" s="105" t="s">
        <v>1025</v>
      </c>
    </row>
    <row r="229" spans="14:14" ht="30">
      <c r="N229" s="106" t="s">
        <v>957</v>
      </c>
    </row>
    <row r="230" spans="14:14">
      <c r="N230" s="106" t="s">
        <v>1026</v>
      </c>
    </row>
    <row r="231" spans="14:14" ht="45">
      <c r="N231" s="106" t="s">
        <v>844</v>
      </c>
    </row>
    <row r="232" spans="14:14">
      <c r="N232" s="106" t="s">
        <v>846</v>
      </c>
    </row>
    <row r="233" spans="14:14" ht="45">
      <c r="N233" s="106" t="s">
        <v>958</v>
      </c>
    </row>
    <row r="234" spans="14:14" ht="30">
      <c r="N234" s="106" t="s">
        <v>1027</v>
      </c>
    </row>
    <row r="235" spans="14:14" ht="30">
      <c r="N235" s="106" t="s">
        <v>1083</v>
      </c>
    </row>
    <row r="236" spans="14:14" ht="30">
      <c r="N236" s="106" t="s">
        <v>1121</v>
      </c>
    </row>
    <row r="237" spans="14:14" ht="30">
      <c r="N237" s="106" t="s">
        <v>959</v>
      </c>
    </row>
    <row r="238" spans="14:14" ht="45">
      <c r="N238" s="106" t="s">
        <v>837</v>
      </c>
    </row>
    <row r="239" spans="14:14" ht="45">
      <c r="N239" s="106" t="s">
        <v>1084</v>
      </c>
    </row>
    <row r="240" spans="14:14">
      <c r="N240" s="105" t="s">
        <v>960</v>
      </c>
    </row>
    <row r="241" spans="14:14">
      <c r="N241" s="105" t="s">
        <v>1028</v>
      </c>
    </row>
    <row r="242" spans="14:14" ht="60">
      <c r="N242" s="105" t="s">
        <v>961</v>
      </c>
    </row>
    <row r="243" spans="14:14" ht="30">
      <c r="N243" s="105" t="s">
        <v>1029</v>
      </c>
    </row>
    <row r="244" spans="14:14" ht="30">
      <c r="N244" s="105" t="s">
        <v>1085</v>
      </c>
    </row>
    <row r="245" spans="14:14" ht="30">
      <c r="N245" s="105" t="s">
        <v>1122</v>
      </c>
    </row>
    <row r="246" spans="14:14" ht="30">
      <c r="N246" s="105" t="s">
        <v>1146</v>
      </c>
    </row>
    <row r="247" spans="14:14">
      <c r="N247" s="105" t="s">
        <v>1165</v>
      </c>
    </row>
    <row r="248" spans="14:14" ht="30">
      <c r="N248" s="106" t="s">
        <v>962</v>
      </c>
    </row>
    <row r="249" spans="14:14">
      <c r="N249" s="106" t="s">
        <v>1030</v>
      </c>
    </row>
    <row r="250" spans="14:14" ht="30">
      <c r="N250" s="106" t="s">
        <v>963</v>
      </c>
    </row>
    <row r="251" spans="14:14">
      <c r="N251" s="106" t="s">
        <v>1031</v>
      </c>
    </row>
    <row r="252" spans="14:14">
      <c r="N252" s="106" t="s">
        <v>843</v>
      </c>
    </row>
    <row r="253" spans="14:14" ht="30">
      <c r="N253" s="106" t="s">
        <v>1123</v>
      </c>
    </row>
    <row r="254" spans="14:14" ht="30">
      <c r="N254" s="106" t="s">
        <v>1147</v>
      </c>
    </row>
    <row r="255" spans="14:14" ht="30">
      <c r="N255" s="106" t="s">
        <v>964</v>
      </c>
    </row>
    <row r="256" spans="14:14" ht="30">
      <c r="N256" s="106" t="s">
        <v>1032</v>
      </c>
    </row>
    <row r="257" spans="14:14" ht="45">
      <c r="N257" s="106" t="s">
        <v>1086</v>
      </c>
    </row>
    <row r="258" spans="14:14" ht="30">
      <c r="N258" s="106" t="s">
        <v>1124</v>
      </c>
    </row>
    <row r="259" spans="14:14" ht="45">
      <c r="N259" s="106" t="s">
        <v>1148</v>
      </c>
    </row>
    <row r="260" spans="14:14" ht="30">
      <c r="N260" s="106" t="s">
        <v>1166</v>
      </c>
    </row>
    <row r="261" spans="14:14" ht="45">
      <c r="N261" s="106" t="s">
        <v>1175</v>
      </c>
    </row>
    <row r="262" spans="14:14" ht="30">
      <c r="N262" s="106" t="s">
        <v>965</v>
      </c>
    </row>
    <row r="263" spans="14:14" ht="30">
      <c r="N263" s="106" t="s">
        <v>1033</v>
      </c>
    </row>
    <row r="264" spans="14:14" ht="30">
      <c r="N264" s="106" t="s">
        <v>1087</v>
      </c>
    </row>
    <row r="265" spans="14:14" ht="30">
      <c r="N265" s="106" t="s">
        <v>1125</v>
      </c>
    </row>
    <row r="266" spans="14:14" ht="30">
      <c r="N266" s="106" t="s">
        <v>1149</v>
      </c>
    </row>
    <row r="267" spans="14:14" ht="30">
      <c r="N267" s="106" t="s">
        <v>1167</v>
      </c>
    </row>
    <row r="268" spans="14:14">
      <c r="N268" s="106" t="s">
        <v>1176</v>
      </c>
    </row>
    <row r="269" spans="14:14">
      <c r="N269" s="106" t="s">
        <v>1178</v>
      </c>
    </row>
    <row r="270" spans="14:14">
      <c r="N270" s="106" t="s">
        <v>966</v>
      </c>
    </row>
    <row r="271" spans="14:14" ht="45">
      <c r="N271" s="106" t="s">
        <v>1034</v>
      </c>
    </row>
    <row r="272" spans="14:14" ht="30">
      <c r="N272" s="106" t="s">
        <v>1088</v>
      </c>
    </row>
    <row r="273" spans="14:14" ht="45">
      <c r="N273" s="106" t="s">
        <v>1126</v>
      </c>
    </row>
    <row r="274" spans="14:14" ht="30">
      <c r="N274" s="106" t="s">
        <v>967</v>
      </c>
    </row>
    <row r="275" spans="14:14" ht="45">
      <c r="N275" s="106" t="s">
        <v>1035</v>
      </c>
    </row>
    <row r="276" spans="14:14">
      <c r="N276" s="105" t="s">
        <v>819</v>
      </c>
    </row>
    <row r="277" spans="14:14" ht="30">
      <c r="N277" s="105" t="s">
        <v>830</v>
      </c>
    </row>
    <row r="278" spans="14:14">
      <c r="N278" s="105" t="s">
        <v>841</v>
      </c>
    </row>
    <row r="279" spans="14:14" ht="30">
      <c r="N279" s="105" t="s">
        <v>815</v>
      </c>
    </row>
    <row r="280" spans="14:14" ht="45">
      <c r="N280" s="105" t="s">
        <v>1036</v>
      </c>
    </row>
    <row r="281" spans="14:14" ht="30">
      <c r="N281" s="105" t="s">
        <v>1089</v>
      </c>
    </row>
    <row r="282" spans="14:14" ht="30">
      <c r="N282" s="105" t="s">
        <v>823</v>
      </c>
    </row>
    <row r="283" spans="14:14" ht="45">
      <c r="N283" s="105" t="s">
        <v>829</v>
      </c>
    </row>
    <row r="284" spans="14:14" ht="30">
      <c r="N284" s="105" t="s">
        <v>840</v>
      </c>
    </row>
    <row r="285" spans="14:14" ht="45">
      <c r="N285" s="105" t="s">
        <v>1127</v>
      </c>
    </row>
    <row r="286" spans="14:14">
      <c r="N286" s="105" t="s">
        <v>1150</v>
      </c>
    </row>
    <row r="287" spans="14:14">
      <c r="N287" s="105" t="s">
        <v>968</v>
      </c>
    </row>
    <row r="288" spans="14:14">
      <c r="N288" s="105" t="s">
        <v>1037</v>
      </c>
    </row>
    <row r="289" spans="14:14">
      <c r="N289" s="105" t="s">
        <v>969</v>
      </c>
    </row>
    <row r="290" spans="14:14" ht="30">
      <c r="N290" s="105" t="s">
        <v>1038</v>
      </c>
    </row>
    <row r="291" spans="14:14" ht="45">
      <c r="N291" s="105" t="s">
        <v>970</v>
      </c>
    </row>
    <row r="292" spans="14:14" ht="30">
      <c r="N292" s="105" t="s">
        <v>1039</v>
      </c>
    </row>
    <row r="293" spans="14:14" ht="30">
      <c r="N293" s="105" t="s">
        <v>1090</v>
      </c>
    </row>
    <row r="294" spans="14:14" ht="45">
      <c r="N294" s="105" t="s">
        <v>1128</v>
      </c>
    </row>
    <row r="295" spans="14:14" ht="45">
      <c r="N295" s="105" t="s">
        <v>1151</v>
      </c>
    </row>
    <row r="296" spans="14:14" ht="30">
      <c r="N296" s="100" t="s">
        <v>971</v>
      </c>
    </row>
    <row r="297" spans="14:14" ht="30">
      <c r="N297" s="100" t="s">
        <v>825</v>
      </c>
    </row>
    <row r="298" spans="14:14">
      <c r="N298" s="100" t="s">
        <v>842</v>
      </c>
    </row>
    <row r="299" spans="14:14" ht="30">
      <c r="N299" s="100" t="s">
        <v>972</v>
      </c>
    </row>
    <row r="300" spans="14:14" ht="60">
      <c r="N300" s="100" t="s">
        <v>1040</v>
      </c>
    </row>
    <row r="301" spans="14:14" ht="45">
      <c r="N301" s="100" t="s">
        <v>1091</v>
      </c>
    </row>
    <row r="302" spans="14:14" ht="30">
      <c r="N302" s="100" t="s">
        <v>1129</v>
      </c>
    </row>
    <row r="303" spans="14:14">
      <c r="N303" s="100" t="s">
        <v>973</v>
      </c>
    </row>
    <row r="304" spans="14:14">
      <c r="N304" s="100" t="s">
        <v>1041</v>
      </c>
    </row>
    <row r="305" spans="14:14">
      <c r="N305" s="100" t="s">
        <v>1092</v>
      </c>
    </row>
    <row r="306" spans="14:14" ht="45">
      <c r="N306" s="100" t="s">
        <v>1130</v>
      </c>
    </row>
    <row r="307" spans="14:14" ht="75">
      <c r="N307" s="100" t="s">
        <v>1152</v>
      </c>
    </row>
    <row r="308" spans="14:14" ht="90">
      <c r="N308" s="100" t="s">
        <v>1168</v>
      </c>
    </row>
    <row r="309" spans="14:14" ht="45">
      <c r="N309" s="98" t="s">
        <v>974</v>
      </c>
    </row>
    <row r="310" spans="14:14" ht="45">
      <c r="N310" s="98" t="s">
        <v>1042</v>
      </c>
    </row>
    <row r="311" spans="14:14" ht="30">
      <c r="N311" s="98" t="s">
        <v>838</v>
      </c>
    </row>
    <row r="312" spans="14:14" ht="30">
      <c r="N312" s="100" t="s">
        <v>975</v>
      </c>
    </row>
    <row r="313" spans="14:14" ht="30">
      <c r="N313" s="100" t="s">
        <v>1043</v>
      </c>
    </row>
    <row r="314" spans="14:14" ht="30">
      <c r="N314" s="100" t="s">
        <v>1093</v>
      </c>
    </row>
    <row r="315" spans="14:14" ht="30">
      <c r="N315" s="100" t="s">
        <v>1131</v>
      </c>
    </row>
    <row r="316" spans="14:14" ht="45">
      <c r="N316" s="100" t="s">
        <v>1153</v>
      </c>
    </row>
    <row r="317" spans="14:14" ht="45">
      <c r="N317" s="100" t="s">
        <v>1169</v>
      </c>
    </row>
    <row r="318" spans="14:14" ht="45">
      <c r="N318" s="100" t="s">
        <v>976</v>
      </c>
    </row>
    <row r="319" spans="14:14">
      <c r="N319" s="100" t="s">
        <v>1044</v>
      </c>
    </row>
    <row r="320" spans="14:14" ht="30">
      <c r="N320" s="100" t="s">
        <v>1094</v>
      </c>
    </row>
    <row r="321" spans="14:14">
      <c r="N321" s="100" t="s">
        <v>977</v>
      </c>
    </row>
    <row r="322" spans="14:14" ht="45">
      <c r="N322" s="100" t="s">
        <v>826</v>
      </c>
    </row>
    <row r="323" spans="14:14">
      <c r="N323" s="107"/>
    </row>
    <row r="324" spans="14:14">
      <c r="N324" s="107"/>
    </row>
    <row r="325" spans="14:14">
      <c r="N325" s="107"/>
    </row>
    <row r="326" spans="14:14">
      <c r="N326" s="107"/>
    </row>
    <row r="327" spans="14:14">
      <c r="N327" s="107"/>
    </row>
    <row r="328" spans="14:14">
      <c r="N328" s="107"/>
    </row>
    <row r="329" spans="14:14">
      <c r="N329" s="107"/>
    </row>
    <row r="330" spans="14:14">
      <c r="N330" s="107"/>
    </row>
    <row r="331" spans="14:14">
      <c r="N331" s="107"/>
    </row>
    <row r="332" spans="14:14">
      <c r="N332" s="107"/>
    </row>
    <row r="333" spans="14:14">
      <c r="N333" s="107"/>
    </row>
    <row r="334" spans="14:14">
      <c r="N334" s="107"/>
    </row>
    <row r="335" spans="14:14">
      <c r="N335" s="107"/>
    </row>
    <row r="336" spans="14:14">
      <c r="N336" s="107"/>
    </row>
    <row r="337" spans="14:14">
      <c r="N337" s="107"/>
    </row>
    <row r="338" spans="14:14">
      <c r="N338" s="107"/>
    </row>
    <row r="339" spans="14:14">
      <c r="N339" s="107"/>
    </row>
    <row r="340" spans="14:14">
      <c r="N340" s="107"/>
    </row>
    <row r="341" spans="14:14">
      <c r="N341" s="107"/>
    </row>
    <row r="342" spans="14:14">
      <c r="N342" s="107"/>
    </row>
    <row r="343" spans="14:14">
      <c r="N343" s="107"/>
    </row>
    <row r="344" spans="14:14">
      <c r="N344" s="107"/>
    </row>
    <row r="345" spans="14:14">
      <c r="N345" s="107"/>
    </row>
    <row r="346" spans="14:14">
      <c r="N346" s="107"/>
    </row>
    <row r="347" spans="14:14">
      <c r="N347" s="107"/>
    </row>
    <row r="348" spans="14:14">
      <c r="N348" s="107"/>
    </row>
    <row r="349" spans="14:14">
      <c r="N349" s="107"/>
    </row>
    <row r="350" spans="14:14">
      <c r="N350" s="107"/>
    </row>
    <row r="351" spans="14:14">
      <c r="N351" s="107"/>
    </row>
    <row r="352" spans="14:14">
      <c r="N352" s="107"/>
    </row>
    <row r="353" spans="14:14">
      <c r="N353" s="107"/>
    </row>
    <row r="354" spans="14:14">
      <c r="N354" s="107"/>
    </row>
    <row r="355" spans="14:14">
      <c r="N355" s="10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AGE</vt:lpstr>
      <vt:lpstr>Hoja1</vt:lpstr>
      <vt:lpstr>Hoja2</vt:lpstr>
    </vt:vector>
  </TitlesOfParts>
  <Company>TRAGSA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TRAGSA</dc:creator>
  <cp:lastModifiedBy>Caballero Castellote, Ana</cp:lastModifiedBy>
  <cp:lastPrinted>2022-02-24T12:50:39Z</cp:lastPrinted>
  <dcterms:created xsi:type="dcterms:W3CDTF">2021-04-29T12:41:20Z</dcterms:created>
  <dcterms:modified xsi:type="dcterms:W3CDTF">2022-06-28T09:12:42Z</dcterms:modified>
</cp:coreProperties>
</file>