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C:\Users\lperis\AppData\Local\Microsoft\Windows\INetCache\Content.Outlook\IGX1U2XJ\"/>
    </mc:Choice>
  </mc:AlternateContent>
  <bookViews>
    <workbookView xWindow="0" yWindow="0" windowWidth="2160" windowHeight="0"/>
  </bookViews>
  <sheets>
    <sheet name="consulta1.LICITACIONESGVA" sheetId="6" r:id="rId1"/>
    <sheet name="Hoja1" sheetId="1" state="hidden" r:id="rId2"/>
    <sheet name="SDA-TIC 2-21CC" sheetId="9" state="hidden" r:id="rId3"/>
    <sheet name="SDA 3 21 CC" sheetId="8" state="hidden" r:id="rId4"/>
    <sheet name="Hoja3" sheetId="5" state="hidden" r:id="rId5"/>
    <sheet name="Aux" sheetId="4" state="hidden" r:id="rId6"/>
    <sheet name="Hoja2" sheetId="2" state="hidden" r:id="rId7"/>
  </sheets>
  <externalReferences>
    <externalReference r:id="rId8"/>
  </externalReferences>
  <definedNames>
    <definedName name="_xlnm._FilterDatabase" localSheetId="4" hidden="1">Hoja3!$A$1:$A$122</definedName>
    <definedName name="_xlnm.Print_Titles" localSheetId="0">'consulta1.LICITACIONESGVA'!$3:$3</definedName>
  </definedNames>
  <calcPr calcId="162913"/>
  <pivotCaches>
    <pivotCache cacheId="9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N3" i="9" l="1"/>
  <c r="N4" i="9"/>
  <c r="N2" i="9"/>
  <c r="Q2" i="1" l="1"/>
  <c r="Q4" i="1" l="1"/>
  <c r="O10" i="1" l="1"/>
  <c r="Q10" i="1"/>
  <c r="Q3" i="1" l="1"/>
  <c r="Q15" i="1" l="1"/>
  <c r="Q21" i="1"/>
  <c r="Q5" i="1"/>
  <c r="O6" i="1" l="1"/>
  <c r="Q6" i="1"/>
  <c r="Q7" i="1" l="1"/>
  <c r="O7" i="1"/>
  <c r="O11" i="1" l="1"/>
  <c r="Q11" i="1"/>
  <c r="O12" i="1" l="1"/>
  <c r="Q12" i="1"/>
  <c r="Q14" i="1" l="1"/>
  <c r="O14" i="1"/>
  <c r="O13" i="1"/>
  <c r="Q13" i="1"/>
  <c r="O15" i="1" l="1"/>
  <c r="A75" i="1" l="1"/>
  <c r="A25" i="1"/>
  <c r="A24" i="1"/>
  <c r="Q16" i="1" l="1"/>
  <c r="O18" i="1" l="1"/>
  <c r="Q18" i="1"/>
  <c r="O16" i="1" l="1"/>
  <c r="A16" i="1"/>
  <c r="Q20" i="1" l="1"/>
  <c r="O24" i="1" l="1"/>
  <c r="Q24" i="1"/>
  <c r="O19" i="1" l="1"/>
  <c r="Q19" i="1"/>
  <c r="O25" i="1" l="1"/>
  <c r="Q25" i="1"/>
  <c r="Q27" i="1" l="1"/>
  <c r="O27" i="1"/>
  <c r="O28" i="1" l="1"/>
  <c r="Q28" i="1"/>
  <c r="O26" i="1" l="1"/>
  <c r="Q26" i="1"/>
  <c r="Q22" i="1" l="1"/>
  <c r="Q17" i="1"/>
  <c r="O29" i="1" l="1"/>
  <c r="Q29" i="1"/>
  <c r="Q37" i="1" l="1"/>
  <c r="O23" i="1" l="1"/>
  <c r="Q23" i="1"/>
  <c r="O40" i="1" l="1"/>
  <c r="Q40" i="1"/>
  <c r="O36" i="1" l="1"/>
  <c r="Q36" i="1"/>
  <c r="O71" i="1" l="1"/>
  <c r="Q71" i="1"/>
  <c r="O75" i="1" l="1"/>
  <c r="Q75" i="1"/>
  <c r="O38" i="1" l="1"/>
  <c r="Q38" i="1"/>
  <c r="O88" i="1" l="1"/>
  <c r="Q88" i="1"/>
  <c r="O83" i="1"/>
  <c r="Q83" i="1"/>
  <c r="O81" i="1"/>
  <c r="Q81" i="1"/>
  <c r="O34" i="1" l="1"/>
  <c r="Q34" i="1"/>
  <c r="O32" i="1" l="1"/>
  <c r="Q32" i="1"/>
  <c r="O45" i="1" l="1"/>
  <c r="Q45" i="1"/>
  <c r="O43" i="1" l="1"/>
  <c r="Q43" i="1"/>
  <c r="O42" i="1" l="1"/>
  <c r="Q42" i="1"/>
  <c r="O41" i="1" l="1"/>
  <c r="Q41" i="1"/>
  <c r="O60" i="1" l="1"/>
  <c r="Q60" i="1"/>
  <c r="O35" i="1" l="1"/>
  <c r="Q35" i="1"/>
  <c r="O48" i="1" l="1"/>
  <c r="Q48" i="1"/>
  <c r="A52" i="1" l="1"/>
  <c r="O52" i="1"/>
  <c r="Q52" i="1"/>
  <c r="O51" i="1" l="1"/>
  <c r="Q51" i="1"/>
  <c r="O47" i="1" l="1"/>
  <c r="Q47" i="1"/>
  <c r="O49" i="1" l="1"/>
  <c r="Q49" i="1"/>
  <c r="O44" i="1" l="1"/>
  <c r="Q44" i="1"/>
  <c r="O56" i="1" l="1"/>
  <c r="Q56" i="1"/>
  <c r="O96" i="1" l="1"/>
  <c r="Q96" i="1"/>
  <c r="O58" i="1" l="1"/>
  <c r="Q58" i="1"/>
  <c r="O53" i="1" l="1"/>
  <c r="Q53" i="1"/>
  <c r="O78" i="1" l="1"/>
  <c r="Q78" i="1"/>
  <c r="O61" i="1" l="1"/>
  <c r="Q61" i="1"/>
  <c r="O57" i="1" l="1"/>
  <c r="Q57" i="1"/>
  <c r="O46" i="1" l="1"/>
  <c r="Q46" i="1"/>
  <c r="O31" i="1" l="1"/>
  <c r="Q31" i="1"/>
  <c r="O63" i="1" l="1"/>
  <c r="Q63" i="1"/>
  <c r="O30" i="1" l="1"/>
  <c r="Q30" i="1"/>
  <c r="Q50" i="1" l="1"/>
  <c r="O50" i="1"/>
  <c r="O33" i="1" l="1"/>
  <c r="Q33" i="1"/>
  <c r="O64" i="1" l="1"/>
  <c r="Q64" i="1"/>
  <c r="O54" i="1"/>
  <c r="Q54" i="1"/>
  <c r="O121" i="1" l="1"/>
  <c r="Q121" i="1"/>
  <c r="O39" i="1" l="1"/>
  <c r="Q39" i="1"/>
  <c r="O66" i="1" l="1"/>
  <c r="Q66" i="1"/>
  <c r="O68" i="1" l="1"/>
  <c r="Q68" i="1"/>
  <c r="O62" i="1" l="1"/>
  <c r="Q62" i="1"/>
  <c r="O67" i="1" l="1"/>
  <c r="Q67" i="1"/>
  <c r="O70" i="1" l="1"/>
  <c r="Q70" i="1"/>
  <c r="O86" i="1" l="1"/>
  <c r="Q86" i="1"/>
  <c r="O55" i="1" l="1"/>
  <c r="Q55" i="1"/>
  <c r="O73" i="1" l="1"/>
  <c r="Q73" i="1"/>
  <c r="O65" i="1" l="1"/>
  <c r="Q65" i="1"/>
  <c r="O59" i="1" l="1"/>
  <c r="Q59" i="1"/>
  <c r="O69" i="1" l="1"/>
  <c r="Q69" i="1"/>
  <c r="O72" i="1" l="1"/>
  <c r="Q72" i="1"/>
  <c r="O94" i="1" l="1"/>
  <c r="O74" i="1"/>
  <c r="O8" i="1"/>
  <c r="O76" i="1"/>
  <c r="O77" i="1"/>
  <c r="O79" i="1"/>
  <c r="O80" i="1"/>
  <c r="O82" i="1"/>
  <c r="O84" i="1"/>
  <c r="O85" i="1"/>
  <c r="O87" i="1"/>
  <c r="O89" i="1"/>
  <c r="O90" i="1"/>
  <c r="O92" i="1"/>
  <c r="O91" i="1"/>
  <c r="O93" i="1"/>
  <c r="O95" i="1"/>
  <c r="O97" i="1"/>
  <c r="O98" i="1"/>
  <c r="O99" i="1"/>
  <c r="O101" i="1"/>
  <c r="O100" i="1"/>
  <c r="O102" i="1"/>
  <c r="O103" i="1"/>
  <c r="O104" i="1"/>
  <c r="O105" i="1"/>
  <c r="O106" i="1"/>
  <c r="O107" i="1"/>
  <c r="O108" i="1"/>
  <c r="O112" i="1"/>
  <c r="O113" i="1"/>
  <c r="O111" i="1"/>
  <c r="O110" i="1"/>
  <c r="O109" i="1"/>
  <c r="O114" i="1"/>
  <c r="O115" i="1"/>
  <c r="O116" i="1"/>
  <c r="O117" i="1"/>
  <c r="O118" i="1"/>
  <c r="O119" i="1"/>
  <c r="O120" i="1"/>
  <c r="O122" i="1"/>
  <c r="O123" i="1"/>
  <c r="O126" i="1"/>
  <c r="O125" i="1"/>
  <c r="O124" i="1"/>
  <c r="Q109" i="1" l="1"/>
  <c r="Q77" i="1" l="1"/>
  <c r="Q74" i="1" l="1"/>
  <c r="Q76" i="1" l="1"/>
  <c r="Q80" i="1" l="1"/>
  <c r="Q79" i="1" l="1"/>
  <c r="Q94" i="1" l="1"/>
  <c r="Q115" i="1" l="1"/>
  <c r="Q104" i="1" l="1"/>
  <c r="Q98" i="1" l="1"/>
  <c r="Q95" i="1"/>
  <c r="Q105" i="1" l="1"/>
  <c r="Q122" i="1" l="1"/>
  <c r="Q82" i="1" l="1"/>
  <c r="Q97" i="1" l="1"/>
  <c r="A97" i="1"/>
  <c r="Q84" i="1" l="1"/>
  <c r="Q85" i="1"/>
  <c r="A90" i="1" l="1"/>
  <c r="A87" i="1"/>
  <c r="A89" i="1"/>
  <c r="A92" i="1"/>
  <c r="A91" i="1"/>
  <c r="A93" i="1"/>
  <c r="A99" i="1"/>
  <c r="A101" i="1"/>
  <c r="A100" i="1"/>
  <c r="A102" i="1"/>
  <c r="A103" i="1"/>
  <c r="A106" i="1"/>
  <c r="A107" i="1"/>
  <c r="A108" i="1"/>
  <c r="A112" i="1"/>
  <c r="A113" i="1"/>
  <c r="A111" i="1"/>
  <c r="A110" i="1"/>
  <c r="A114" i="1"/>
  <c r="A116" i="1"/>
  <c r="A117" i="1"/>
  <c r="A118" i="1"/>
  <c r="A119" i="1"/>
  <c r="A120" i="1"/>
  <c r="A123" i="1"/>
  <c r="A126" i="1"/>
  <c r="A125" i="1"/>
  <c r="A124" i="1"/>
  <c r="Q87" i="1" l="1"/>
  <c r="Q92" i="1" l="1"/>
  <c r="Q91" i="1"/>
  <c r="Q90" i="1"/>
  <c r="Q93" i="1"/>
  <c r="Q99" i="1"/>
  <c r="Q101" i="1"/>
  <c r="Q112" i="1"/>
  <c r="Q113" i="1"/>
  <c r="Q102" i="1"/>
  <c r="Q106" i="1"/>
  <c r="Q100" i="1"/>
  <c r="Q117" i="1"/>
  <c r="Q107" i="1"/>
  <c r="Q123" i="1"/>
  <c r="Q108" i="1"/>
  <c r="Q111" i="1"/>
  <c r="Q114" i="1"/>
  <c r="Q110" i="1"/>
  <c r="Q116" i="1"/>
  <c r="Q119" i="1"/>
  <c r="Q120" i="1"/>
  <c r="Q118" i="1"/>
  <c r="Q126" i="1"/>
  <c r="Q125" i="1"/>
  <c r="Q124" i="1"/>
  <c r="Q103" i="1"/>
  <c r="Q89" i="1"/>
</calcChain>
</file>

<file path=xl/comments1.xml><?xml version="1.0" encoding="utf-8"?>
<comments xmlns="http://schemas.openxmlformats.org/spreadsheetml/2006/main">
  <authors>
    <author>Salas Prieto, Elena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CPV uno sólo, el que más encaje con la descripción de la licitación 
</t>
        </r>
      </text>
    </comment>
  </commentList>
</comments>
</file>

<file path=xl/sharedStrings.xml><?xml version="1.0" encoding="utf-8"?>
<sst xmlns="http://schemas.openxmlformats.org/spreadsheetml/2006/main" count="3990" uniqueCount="1977">
  <si>
    <t xml:space="preserve">COMPONENTE </t>
  </si>
  <si>
    <t>POLÍTICA PALANCA</t>
  </si>
  <si>
    <t>ÁMBITO</t>
  </si>
  <si>
    <t>MINISTERIOS</t>
  </si>
  <si>
    <t>M. Agricultura, Pesca y Alimentación</t>
  </si>
  <si>
    <t>M. Asuntos Económicos y Transformación Digital</t>
  </si>
  <si>
    <t>M. Asuntos Exteriores, Unión Europea y Cooperación</t>
  </si>
  <si>
    <t>M. Ciencia e Innovación</t>
  </si>
  <si>
    <t>M. Consumo</t>
  </si>
  <si>
    <t>M. Cultura y Deporte</t>
  </si>
  <si>
    <t>M. Defensa</t>
  </si>
  <si>
    <t>M. Derechos Sociales y Agenda 2030</t>
  </si>
  <si>
    <t>M. Educación y Formación Profesional</t>
  </si>
  <si>
    <t>M. Igualdad</t>
  </si>
  <si>
    <t>M. Inclusión, Seguridad Social y Migraciones</t>
  </si>
  <si>
    <t>M. Industria, Comercio y Turismo</t>
  </si>
  <si>
    <t>M. Interior</t>
  </si>
  <si>
    <t>M. Justicia</t>
  </si>
  <si>
    <t>M. para la Transición Ecológica y el Reto Demográfico</t>
  </si>
  <si>
    <t>M. Presidencia, Relaciones con las Cortes y Memoria Democrática</t>
  </si>
  <si>
    <t>M. Sanidad</t>
  </si>
  <si>
    <t>M. Trabajo y Economía Social</t>
  </si>
  <si>
    <t>M. Transportes, Movilidad y Agenda Urbana</t>
  </si>
  <si>
    <t>M. Universidades</t>
  </si>
  <si>
    <t>Ninguno</t>
  </si>
  <si>
    <t>COMPONENTE</t>
  </si>
  <si>
    <t>1. Plan de choque de movilidad sostenible, segura y conectada en entornos urbanos y metropolitanos</t>
  </si>
  <si>
    <t>4. Conservación y restauración de ecosistemas y su biodiversidad</t>
  </si>
  <si>
    <t>5. Preservación del espacio litoral y los recursos hídricos</t>
  </si>
  <si>
    <t>6. Movilidad sostenible, segura y conectada</t>
  </si>
  <si>
    <t>8. Infraestructuras eléctricas, promoción de redes inteligentes y despliegue de la flexibilidad y el almacenamiento</t>
  </si>
  <si>
    <t>9.Hoja de ruta del hidrógeno renovable y su integración sectorial</t>
  </si>
  <si>
    <t>10. Estrategia de Transición Justa</t>
  </si>
  <si>
    <t>11. Modernización de las administraciones públicas</t>
  </si>
  <si>
    <t>12. Política Industrial España 2030</t>
  </si>
  <si>
    <t>13.Impulso a la PYME</t>
  </si>
  <si>
    <t>14. Plan de modernización y competitividad del sector turístico</t>
  </si>
  <si>
    <t>15. Conectividad digital, impulso de la ciberseguridad y despliegue del 5G</t>
  </si>
  <si>
    <t>16. Estrategia Nacional de Inteligencia Artificial</t>
  </si>
  <si>
    <t>17. Reforma institucional y fortalecimiento de las capacidades del sistema nacional de ciencia, tecnología e innovación</t>
  </si>
  <si>
    <t>18. Renovación y ampliación de las capacidades del Sistema Nacional de Salud</t>
  </si>
  <si>
    <t>20. Plan estratégico de impulso de la Formación Profesional</t>
  </si>
  <si>
    <t>22. Plan de choque para la economía de los cuidados y refuerzo de las políticas de inclusión</t>
  </si>
  <si>
    <t>23. Nuevas políticas públicas para un mercado de trabajo dinámico, resiliente e inclusivo</t>
  </si>
  <si>
    <t>24. Revalorización de la industria cultural</t>
  </si>
  <si>
    <t>26. Fomento del sector del deporte</t>
  </si>
  <si>
    <t>28. Adaptación del sistema impositivo a la realidad del siglo XXI</t>
  </si>
  <si>
    <t>29. Mejora de la eficacia del gasto público</t>
  </si>
  <si>
    <t>POLÍTICAS PALANCA</t>
  </si>
  <si>
    <t>1. AGENDA URBANA Y RURAL, LUCHA CONTRA LA DESPOBLACIÓN Y DESARROLLO DE LA AGRICULTURA</t>
  </si>
  <si>
    <t>2. INFRAESTRUCTURAS Y ECOSISTEMAS RESILIENTES</t>
  </si>
  <si>
    <t>3. TRANSICIÓN ENERGÉTICA JUSTA E INCLUSIVA</t>
  </si>
  <si>
    <t>4. UNA ADMINISTRACIÓN PARA EL SIGLO XXI</t>
  </si>
  <si>
    <t>5. MODERNIZACIÓN Y DIGITALIZACIÓN DEL TEJIDO INDUSTRIAL Y DE LA PYME, RECUPERACIÓN DEL TURISMO E IMPULSO A UNA ESPAÑA NACIÓN EMPRENDEDORA</t>
  </si>
  <si>
    <t>6. PACTO POR LA CIENCIA Y LA INNOVACIÓN. REFUERZO A LAS CAPACIDADES DEL SISTEMA NACIONAL DE SALUD</t>
  </si>
  <si>
    <t>7. EDUCACIÓN Y CONOCIMIENTO, FORMACIÓN CONTINUA Y DESARROLLO DE CAPACIDADES</t>
  </si>
  <si>
    <t>8. NUEVA ECONOMÍA DE LOS CUIDADOS Y POLÍTICAS DE EMPLEO</t>
  </si>
  <si>
    <t>9. IMPULSO DE LA INDUSTRIA DE LA CULTURA Y EL DEPORTE</t>
  </si>
  <si>
    <t>10. MODERNIZACIÓN DEL SISTEMA FISCAL PARA UN CRECIMIENTO INCLUSIVO Y SOSTENIBLE</t>
  </si>
  <si>
    <t>2. Plan de rehabilitación de vivienda y regeneración urbana</t>
  </si>
  <si>
    <t>3. Transformación ambiental y digital del sistema agroalimentario y pesquero</t>
  </si>
  <si>
    <t>7. Despliegue e integración de energías renovables</t>
  </si>
  <si>
    <t>19. Plan nacional de competencias digitales (digital skills)</t>
  </si>
  <si>
    <t>21. Modernización y digitalización del sistema educativo, incluida la educación temprana de 0 a 3 años</t>
  </si>
  <si>
    <t>25. España hub audiovisual de Europa (Spain AVS Hub)</t>
  </si>
  <si>
    <t>27. Medidas y actuaciones de prevención y lucha contra el fraude fiscal</t>
  </si>
  <si>
    <t>30. Sostenibilidad a largo plazo del sistema público de pensiones en el marco del Pacto de Toledo</t>
  </si>
  <si>
    <t>ADMINISTRACIÓN PÚBLICA</t>
  </si>
  <si>
    <t>AGRICULTURA, GANADERÍA, PESCA Y DESARROLLO RURAL</t>
  </si>
  <si>
    <t>ANTIDESPOBLAMIENTO</t>
  </si>
  <si>
    <t>ASUNTOS ECONÓMICOS</t>
  </si>
  <si>
    <t>CIENCIA E INVESTIGACIÓN</t>
  </si>
  <si>
    <t>COMERCIO</t>
  </si>
  <si>
    <t>CULTURA Y DEPORTES</t>
  </si>
  <si>
    <t>DERECHOS SOCIALES Y AGENDA 2030</t>
  </si>
  <si>
    <t>EDIFICACIÓN, ARQUITECTURA, VIVIENDA Y SUELO</t>
  </si>
  <si>
    <t>EDUCACIÓN</t>
  </si>
  <si>
    <t>EMPLEO</t>
  </si>
  <si>
    <t>HACIENDA</t>
  </si>
  <si>
    <t>IGUALDAD</t>
  </si>
  <si>
    <t>INDUSTRIAS,  PYMES Y EMPRENDIMIENTO</t>
  </si>
  <si>
    <t>INFRAESTRUCTURAS DEL TRANSPORTE</t>
  </si>
  <si>
    <t>INNOVACIÓN Y TRANSFERENCIA TECNOLÓGICA</t>
  </si>
  <si>
    <t>JUSTICIA</t>
  </si>
  <si>
    <t>MOVILIDAD</t>
  </si>
  <si>
    <t>SANIDAD</t>
  </si>
  <si>
    <t>SEGURIDAD SOCIAL, PENSIONES, EXCLUSIÓN SOCIAL Y MIGRACIONES</t>
  </si>
  <si>
    <t>TELECOMUNICACIONES E INFRAESTRUCTURAS DIGITALES</t>
  </si>
  <si>
    <t>TRANSICIÓN DIGITAL</t>
  </si>
  <si>
    <t>TRANSICIÓN ECOLÓGICA</t>
  </si>
  <si>
    <t>TURISMO</t>
  </si>
  <si>
    <t>ÁMBITO DE LA INFORMACIÓN</t>
  </si>
  <si>
    <t>SITUACIÓN ACTUAL</t>
  </si>
  <si>
    <t>AYUDA/PRÉSTAMOS</t>
  </si>
  <si>
    <t>Ayuda/ Subvención</t>
  </si>
  <si>
    <t>Préstamo</t>
  </si>
  <si>
    <t>AGE/GVA</t>
  </si>
  <si>
    <t>GVA</t>
  </si>
  <si>
    <t>AGE</t>
  </si>
  <si>
    <t>ENERGÍA</t>
  </si>
  <si>
    <t>CONSELLERIAS / SPI AUTONÓMICO</t>
  </si>
  <si>
    <t>PRESIDENCIA</t>
  </si>
  <si>
    <t>C DE HACIENDA Y MODELO ECONÓMICO</t>
  </si>
  <si>
    <t>C DE JUSTICIA, INTERIOR Y ADMINISTRACIÓN PÚBLICA</t>
  </si>
  <si>
    <t>C DE POLÍTICA TERRITORIAL, OBRAS PÚBLICAS Y MOVILIDAD</t>
  </si>
  <si>
    <t>C DE EDUCACIÓN, CULTURA Y DEPORTE</t>
  </si>
  <si>
    <t>C DE SANIDAD UNIVERSAL Y SALUD PÚBLICA</t>
  </si>
  <si>
    <t>C DE ECONOMÍA SOSTENIBLE, SECTORES PRODUCTIVOS, COMERCIO Y TRABAJO</t>
  </si>
  <si>
    <t>C DE AGRICULTURA, DESARROLLO RURAL, EMERGENCIA CLIMÁTICA Y TRANSICIÓN ECOLÓGICA</t>
  </si>
  <si>
    <t>C DE VIVIENDA Y ARQUITECTURA BIOCLIMÁTICA</t>
  </si>
  <si>
    <t>C DE IGUALDAD Y POLÍTICAS INCLUSIVAS</t>
  </si>
  <si>
    <t>C DE INNOVACIÓN, UNIVERSIDADES, CIENCIA Y SOCIEDAD DIGITAL</t>
  </si>
  <si>
    <t>C DE PARTICIPACIÓN, TRANSPARENCIA, COOPERACION Y CALIDAD DEMOCRÁTICA</t>
  </si>
  <si>
    <t>INSTITUTO VALENCIANO DE FINANZAS (IVF)</t>
  </si>
  <si>
    <t>FERROCARRILS DE LA G.V.A.</t>
  </si>
  <si>
    <t>ENTIDAD PÚBLICA DE SANEAMIENTO DE AGUAS RESIDUALES DE LA C.V. (EPSAR)</t>
  </si>
  <si>
    <t>VALENCIANA DE APROVECHAMIENTO ENERGÉTICO DE RESIDUOS, S.A. (VAERSA)</t>
  </si>
  <si>
    <t>CIRCUITO DEL MOTOR Y PROMOCIÓN DEPORTIVA, S.A.</t>
  </si>
  <si>
    <t>CIUDAD DE LAS ARTES Y DE LAS CIENCIAS, S.A. (CACSA)</t>
  </si>
  <si>
    <t>SOCIEDAD DE PROYECTOS TEMÁTICOS DE LA C.V., S.A.</t>
  </si>
  <si>
    <t>INSTITUTO VALENCIANO DE INVESTIGACIONES AGRARIAS (IVIA)</t>
  </si>
  <si>
    <t>TURISME COMUNITAT VALENCIANA</t>
  </si>
  <si>
    <t>INSTITUTO CARTOGRÁFICO VALENCIANO (ICV)</t>
  </si>
  <si>
    <t>INSTITUTO VALENCIANO DE ARTE MODERNO (IVAM)</t>
  </si>
  <si>
    <t>INSTITUTO VALENCIANO DE CULTURA</t>
  </si>
  <si>
    <t>INSTITUTO VALENCIANO DE COMPETITIVIDAD EMPRESARIAL (IVACE)</t>
  </si>
  <si>
    <t>CONSTRUCCIONES E INFRAESTRUCTURURAS EDUCATIVAS DE LA G.V.A, S.A.</t>
  </si>
  <si>
    <t>LABORA SERVICIO VALENCIANO DE EMPLEO Y FORMACIÓN</t>
  </si>
  <si>
    <t>INSTITUTO VALENCIANO DE ATENCIÓN SOCIAL - SANITARIA</t>
  </si>
  <si>
    <t>AEROPUERTO DE CASTELLÓN, S.L. (AEROCAS)</t>
  </si>
  <si>
    <t>ENTIDAD VALENCIANA DE VIVIENDA Y SUELO (EVHA)</t>
  </si>
  <si>
    <t>INSTITUTO VALENCIANO DE SEGURIDAD Y SALUN EN EL TRABAJO</t>
  </si>
  <si>
    <t>AGENCIA VALENCIANA DE FOMENTO Y GARANTÍA AGRARIA</t>
  </si>
  <si>
    <t>AGENCIA VALENCIANA DE EVALUACIÓN Y PROSPECTIVA</t>
  </si>
  <si>
    <t>PATRONATO DEL MISTERIO DE ELCHE</t>
  </si>
  <si>
    <t>CONSORCIO DE MUSEOS DE LA COMUNIDAD VALENCIANA</t>
  </si>
  <si>
    <t>CONSORCIO HOSPITALARIO PROVINCIAL DE CASTELLÓN</t>
  </si>
  <si>
    <t>CONSORCIO DE GESTIÓN DEL CENTRO DE ARTESANÍA DE LA C.V.</t>
  </si>
  <si>
    <t>CONSORCIO HOSPITALARIO GENERAL UNIVERSITARIO DE VALENCIA</t>
  </si>
  <si>
    <t>CONSORCIO ESPACIAL VALENCIANO, VAL SPACE CONSORTIUM</t>
  </si>
  <si>
    <t>AGENCIA TRIBUTARIA VALENCIANA</t>
  </si>
  <si>
    <t>CENTRO ESPECIAL DE EMPLEO DEL IVAS, S.A.</t>
  </si>
  <si>
    <t>CORPORACIÓN VALENCIANA DE MEDIOS DE COMUNICACIÓN</t>
  </si>
  <si>
    <t>AGENCIA VALENCIANA DE LA INNOVACIÓN (AVI)</t>
  </si>
  <si>
    <t>AGENCIA VALENCIANA DE SEGURIDAD Y RESPUESTA A LAS EMERGENCIAS</t>
  </si>
  <si>
    <t>S.A. DE MEDIOS DE COMUNICACIÓN DE LA COMUNIDAD VALENCIANA</t>
  </si>
  <si>
    <t>AUTORIDAD DE TRANSPORTE METROPOLITANO DE VALENCIA</t>
  </si>
  <si>
    <t>INSTITUTO VALENCIANO DE CONSERVACIÓN, RESTAURACIÓN E INVESTIGACIÓN</t>
  </si>
  <si>
    <t>INFRAESTRUCTURAS Y SERVICIOS DE TELECOMUNICACIONES Y CERTIFICACIÓN, S.A.U.</t>
  </si>
  <si>
    <t>CONSELL DE L'AUDIOVISUAL DE LA COMUNITAT VALENCIANA</t>
  </si>
  <si>
    <t>SOCIEDAD GENERAL VALENCIANA DE GESTIÓN INTEGRAL DE SERVICIOS DE EMERGENCIAS (SGISE)</t>
  </si>
  <si>
    <t>AGENCIA VALENCIANA DE SEGURIDAD FERROVIARIA</t>
  </si>
  <si>
    <t>CONSELL DE L'HORTA DE VALÈNCIA</t>
  </si>
  <si>
    <t>AGENCIA VALENCIANA DE PROTECCIÓN DEL TERRITORIO</t>
  </si>
  <si>
    <t>Préstamo o préstamo y subvención</t>
  </si>
  <si>
    <t>FECHA FIN DE PLAZO</t>
  </si>
  <si>
    <t>INVERSIÓN</t>
  </si>
  <si>
    <t>LINEA</t>
  </si>
  <si>
    <t>INVERSIONES</t>
  </si>
  <si>
    <t>C1.I1. Zonas de bajas emisiones y transformación digital y sostenible del transporte urbano y metropolitano</t>
  </si>
  <si>
    <t>C1.I2. Plan de incentivos a la instalación de puntos de recarga públicos y privados, a la adquisición de vehículos eléctricos y de pila de
combustible y líneas de impulso a proyectos singulares y de innovación en electro movilidad, recarga e hidrógeno verde</t>
  </si>
  <si>
    <t>C1.I3. Actuaciones de mejora de la calidad y fiabilidad en el servicio de Cercanías</t>
  </si>
  <si>
    <t>C2.I1. Programas de rehabilitación para la recuperación económica y social en entornos residenciales</t>
  </si>
  <si>
    <t>C2.I2. Programa de construcción de viviendas en alquiler social en edificios energéticamente eficientes</t>
  </si>
  <si>
    <t>C2.I3. Programa de rehabilitación energética de edificios (PREE)</t>
  </si>
  <si>
    <t>C2.I4. Programa de regeneración y reto demográfico</t>
  </si>
  <si>
    <t>C2.I5. Programa de impulso a la rehabilitación de edificios públicos (PIREP)</t>
  </si>
  <si>
    <t>C2.I6. Programa de ayudas para la elaboración de proyectos piloto de planes de acción local de la Agenda Urbana Española</t>
  </si>
  <si>
    <t>C3.I1. Plan para la mejora de la eficiencia y la sostenibilidad en regadío.</t>
  </si>
  <si>
    <t>C3.I2. Plan de Impulso de la sostenibilidad y competitividad de la agricultura y la ganadería (I): Modernizar los laboratorios de sanidad animal y vegetal.</t>
  </si>
  <si>
    <t>C3.I3. Plan de Impulso de la sostenibilidad y competitividad de la agricultura y la ganadería (II): Reforzar los sistemas de capacitación y bioseguridad en viveros y centros de limpieza y desinfección.</t>
  </si>
  <si>
    <t>C3.I4. Plan de Impulso de la sostenibilidad y competitividad de la agricultura y la ganadería (III): Inversiones en agricultura de precisión, eficiencia energética y economía circular en el sector agrícola y ganadero</t>
  </si>
  <si>
    <t>C3.I5. Estrategia de Digitalización del sector Agroalimentario y Forestal y del Medio Rural: desarrollo de actuaciones para dar apoyo a la digitalización y el emprendimiento del sector agroalimentario y forestal y del medio rural.</t>
  </si>
  <si>
    <t>C3.I6. Plan de impulso a la sostenibilidad, investigación, innovación y digitalización del sector pesquero (I): Modernización de la Red de Reservas Marina de Interés Pesquero.</t>
  </si>
  <si>
    <t>C3.I7. Plan de impulso a la sostenibilidad, investigación, innovación y digitalización del sector pesquero (II): Impulso de la investigación pesquera y acuícola y apoyo a la formación.</t>
  </si>
  <si>
    <t>C3.I8. Plan de impulso a la sostenibilidad, investigación, innovación y digitalización del sector pesquero (III): Desarrollo tecnológico e innovación en sector pesquero y acuícola.</t>
  </si>
  <si>
    <t>C3.I9. Plan de impulso a la sostenibilidad, investigación, innovación y digitalización del sector pesquero (IV): Digitalización y uso de TICs en el sector pesquero.</t>
  </si>
  <si>
    <t>C3.I10. Plan de impulso a la sostenibilidad, investigación, innovación y digitalización del sector pesquero (V): Apoyo a la lucha contra la pesca ilegal, no declarada y no reglamentada.</t>
  </si>
  <si>
    <t>C3.I11. Plan de impulso a la sostenibilidad, investigación, innovación y digitalización del sector pesquero (VI): Apoyo a la financiación del Sector Pesquero.</t>
  </si>
  <si>
    <t>C4.I1. Digitalización y conocimiento del patrimonio natural</t>
  </si>
  <si>
    <t>C4.I2. Conservación de la biodiversidad terrestre y marina</t>
  </si>
  <si>
    <t>C4.I3. Restauración de ecosistemas e infraestructura verde</t>
  </si>
  <si>
    <t>C4.I4. Gestión Forestal Sostenible</t>
  </si>
  <si>
    <t>C5.I1. Materialización de actuaciones de depuración, saneamiento, eficiencia, ahorro, reutilización y seguridad de infraestructuras (DSEAR)</t>
  </si>
  <si>
    <t xml:space="preserve">C5.I2. Seguimiento y restauración de ecosistemas fluviales, recuperación de acuíferos y mitigación del riesgo de inundación. </t>
  </si>
  <si>
    <t>C5.I3. Transición digital en el sector del agua.</t>
  </si>
  <si>
    <t>C5.I4. Adaptación de la costa al cambio climático e implementación de las Estrategias Marinas y de los planes de ordenación del espacio marítimo.</t>
  </si>
  <si>
    <t xml:space="preserve">C6.I1. Red Transeuropea de Transporte - Corredores europeos. </t>
  </si>
  <si>
    <t xml:space="preserve">C6.I2. Red Transeuropea de Transporte - Otras actuaciones. </t>
  </si>
  <si>
    <t xml:space="preserve">C6.I3. Intermodalidad y logística. </t>
  </si>
  <si>
    <t xml:space="preserve">C6.I4. Programa de apoyo para un transporte sostenible y digital. </t>
  </si>
  <si>
    <t>C7.R3. Desarrollo de las comunidades energéticas</t>
  </si>
  <si>
    <t>C7.I1. Desarrollo de energías renovables innovadoras, integradas en la edificación y en los procesos productivos</t>
  </si>
  <si>
    <t xml:space="preserve">C7.I2. Energía sostenible en las islas </t>
  </si>
  <si>
    <t>C8.I1. Despliegue del almacenamiento energético</t>
  </si>
  <si>
    <t xml:space="preserve">C8.I2. Digitalización de las redes de distribución para su adecuación a los requerimientos necesarios para acometer la transición energética </t>
  </si>
  <si>
    <t xml:space="preserve">C8.I3. Nuevos modelos de negocio en la transición energética </t>
  </si>
  <si>
    <t>C9.I1. Hidrógeno renovable: un proyecto país</t>
  </si>
  <si>
    <t>C10.I1. Inversiones en Transición Justa</t>
  </si>
  <si>
    <t>C11.I1. Modernización de la Administración General del Estado</t>
  </si>
  <si>
    <t>C11.I2. Proyectos tractores de digitalización de la Administración General del Estado</t>
  </si>
  <si>
    <t>C11.I3. Transformación Digital y Modernización de la Administraciones Públicas territoriales</t>
  </si>
  <si>
    <t>C11.I4. Plan de Transición Energética en la Administración General del Estado</t>
  </si>
  <si>
    <t xml:space="preserve">C11.I5. Transformación de la Administración para la Ejecución del Plan de Recuperación, Transformación y Resiliencia. </t>
  </si>
  <si>
    <t>C12.I1. Espacios de datos sectoriales (contribución a proyectos tractores de digitalización de los sectores productivos estratégicos).</t>
  </si>
  <si>
    <t>C12.I2. Programa de impulso de la competitividad y sostenibilidad industrial.</t>
  </si>
  <si>
    <t>C12.I3. Plan de apoyo a la implementación de la normativa de residuos y al fomento de la economía circular</t>
  </si>
  <si>
    <t>C13.R1. Mejora de la regulación y del clima de negocios</t>
  </si>
  <si>
    <t>C13.R2. Estrategia España Nación Emprendedora</t>
  </si>
  <si>
    <t>C13.I1. Emprendimiento</t>
  </si>
  <si>
    <t>C13.I2. Crecimiento</t>
  </si>
  <si>
    <t>C13.I3. Digitalización e innovación</t>
  </si>
  <si>
    <t>C13.I4. Apoyo al comercio</t>
  </si>
  <si>
    <t>C13.I5. Internacionalización</t>
  </si>
  <si>
    <t>C14.I1. Transformación del modelo turístico hacia la sostenibilidad</t>
  </si>
  <si>
    <t>C14.I2. Programa de digitalización e inteligencia para destinos y sector turístico</t>
  </si>
  <si>
    <t>C14.I3. Estrategias de resiliencia turística para territorios extrapeninsulares</t>
  </si>
  <si>
    <t>C14.I4. Actuaciones especiales en el ámbito de la competitividad</t>
  </si>
  <si>
    <t>C15.I1. Favorecer la vertebración territorial mediante el despliegue de redes</t>
  </si>
  <si>
    <t>C15.I2. Refuerzo de conectividad en centros de referencia, motores socioeconómicos y proyectos tractores de digitalización sectorial</t>
  </si>
  <si>
    <t>C15.I3. Bonos de conectividad para pymes y colectivos vulnerables</t>
  </si>
  <si>
    <t>C15.I4. Renovación y sostenibilidad de infraestructuras</t>
  </si>
  <si>
    <t>C15.I5. espliegue de infraestructuras digitales transfronterizas</t>
  </si>
  <si>
    <t>C15.I6. Despliegue del 5G</t>
  </si>
  <si>
    <t>C15.I7. Ciberseguridad</t>
  </si>
  <si>
    <t>C15.R1. Reforma del marco normativo de telecomunicaciones</t>
  </si>
  <si>
    <t>C15.R2. Hoja de ruta 5G</t>
  </si>
  <si>
    <t>C16.R1/I1. Estrategia Nacional de Inteligencia Artificial</t>
  </si>
  <si>
    <t>C17.I1. Planes Complementarios con CCAA</t>
  </si>
  <si>
    <t>C17.I2. Fortalecimiento de las capacidades, infraestructuras y equipamientos de los agentes del SECTI</t>
  </si>
  <si>
    <t>C17.I3. Nuevos proyectos I+D+I Publico Privados, Interdisciplinares, Pruebas de concepto y concesión de ayudas consecuencia de convocatorias competitivas internacionales. I+D de vanguardia orientada a retos de la sociedad. Compra pública pre-comercial</t>
  </si>
  <si>
    <t>C17.I4. Nueva carrera científica</t>
  </si>
  <si>
    <t>C17.I5. Transferencia de conocimiento</t>
  </si>
  <si>
    <t>C17.I6. Salud</t>
  </si>
  <si>
    <t>C17.I7. Medioambiente, cambio climático y energía</t>
  </si>
  <si>
    <t>C17.I8. I+D+I en automoción sostenible (PTAS)</t>
  </si>
  <si>
    <t>C17.I9. Sector aeroespacial</t>
  </si>
  <si>
    <t>C18.I1. Plan de inversión en equipos de alta tecnología en el Sistema Nacional de Salud</t>
  </si>
  <si>
    <t>C18.I2. Acciones para reforzar la prevención y promoción de la Salud</t>
  </si>
  <si>
    <t>C18.I3. Aumento de capacidades de respuesta ante crisis sanitarias</t>
  </si>
  <si>
    <t>C18.I4. Formación de profesionales sanitarios y recursos para compartir conocimiento</t>
  </si>
  <si>
    <t>C18.I5. Plan para la racionalización del consumo de productos farmacéuticos y fomento de la sostenibilidad</t>
  </si>
  <si>
    <t>C18.I6. Data Lake sanitario</t>
  </si>
  <si>
    <t>C19.I1. Competencias digitales transversales</t>
  </si>
  <si>
    <t>C19.I2. Transformación Digital de la Educación</t>
  </si>
  <si>
    <t>C19.I3. Competencias digitales para el empleo</t>
  </si>
  <si>
    <t>C19.I4. Profesionales digitales</t>
  </si>
  <si>
    <t>C20.I1. Reskilling y upskilling de la población activa ligado a cualificaciones profesionales</t>
  </si>
  <si>
    <t>C20.I2. Transformación Digital de la Formación Profesional</t>
  </si>
  <si>
    <t>C20.I3. Innovación e internacionalización de la Formación Profesional</t>
  </si>
  <si>
    <t>C20.R1. Plan de modernización de la Formación Profesional</t>
  </si>
  <si>
    <t>C21.I1. Creación de plazas del Primer Ciclo de Educación Infantil de titularidad pública (prioritariamente de 1 y 2 años)</t>
  </si>
  <si>
    <t>C21.I2. Programa de Orientación, Avance y Enriquecimiento Educativo en centros de especial complejidad educativa (Programa #PROA+)</t>
  </si>
  <si>
    <t>C21.I3. Creación de Unidades de Acompañamiento y Orientación Personal y Familiar del alumnado educativamente vulnerable</t>
  </si>
  <si>
    <t>C21.I4. Formación y capacitación del personal docente e investigador universitario</t>
  </si>
  <si>
    <t>C21.I5. Mejora de infraestructuras digitales, el equipamiento, las tecnologías, la docencia y la evaluación digitales universitarios</t>
  </si>
  <si>
    <t>C21.R2.Diseño y aplicación de nuevo modelo curricular por competencias claves</t>
  </si>
  <si>
    <t>C22.I1. Plan de apoyos y cuidados de larga duración: desinstitucionalización, equipamientos y tecnología</t>
  </si>
  <si>
    <t>C22.I2. Plan de Modernización de los Servicios Sociales: Transformación tecnológica, innovación, formación y refuerzo de la atención a la infancia</t>
  </si>
  <si>
    <t>C22.I3. Plan España País Accesible</t>
  </si>
  <si>
    <t>C22.I4. Plan España te protege contra la violencia machista</t>
  </si>
  <si>
    <t>C22.I5. Incremento de la capacidad y eficiencia del sistema de acogida de solicitantes de asilo</t>
  </si>
  <si>
    <t>C22.R5. Mejorar el sistema de prestaciones económicas no contributivas de la Administración General del Estado</t>
  </si>
  <si>
    <t>C23.I1. Empleo Joven</t>
  </si>
  <si>
    <t>C23.I2. Empleo Mujer y transversalidad de género en las políticas públicas de apoyo a la activación para el empleo</t>
  </si>
  <si>
    <t>C23.I3. Adquisición de nuevas competencias para la transformación digital, verde y productiva</t>
  </si>
  <si>
    <t>C23.I4. Nuevos proyectos territoriales para el equilibrio y la equidad</t>
  </si>
  <si>
    <t>C23.I5. Gobernanza e impulso a las políticas de apoyo a la activación para el empleo</t>
  </si>
  <si>
    <t>C23.I6. Plan integral de impulso a la Economía Social para la generación de un tejido económico inclusivo y sostenible</t>
  </si>
  <si>
    <t>C23.I7. Políticas de inclusión social al Ingreso Mínimo Vital</t>
  </si>
  <si>
    <t>C24.I1.Refuerzo de la competitividad de las industrias culturales</t>
  </si>
  <si>
    <t>C24.I2. Dinamización de la cultura a lo largo del territorio</t>
  </si>
  <si>
    <t>C24.I3. Digitalización e impulso de los grandes servicios culturales</t>
  </si>
  <si>
    <t>C25.I1. Programa de fomento, modernización y digitalización del sector audiovisual</t>
  </si>
  <si>
    <t>C26.I1. Plan de digitalización del Sector Deporte</t>
  </si>
  <si>
    <t>C26.I2. Plan de transición ecológica de instalaciones deportivas</t>
  </si>
  <si>
    <t>C26.I3. Plan Social del Sector Deporte</t>
  </si>
  <si>
    <t>C20.I3.L2. Desarrollo de proyectos de innovación y transferencia del conocimiento entre centros de Formación Profesional y empresas</t>
  </si>
  <si>
    <t>C3.I8.L2.  Desarrollo Tecnológico e Innovación en el Sector Pesquero y Acuícola. Equilibrio Cadena Comercialización.</t>
  </si>
  <si>
    <t>C1.I1.L2. Transferencias a Ayuntamientos para inversiones en base a sus competencias.</t>
  </si>
  <si>
    <t xml:space="preserve">C3.I5.L1. Línea de emprendimiento de base tecnológica. </t>
  </si>
  <si>
    <t>CODIGO APLICACIÓN OVR</t>
  </si>
  <si>
    <t>C3.I9.L1. Digitalización del sector pesquero y acuícola español.</t>
  </si>
  <si>
    <t>C22.I1.L3. Financiar al menos cuatro proyectos piloto</t>
  </si>
  <si>
    <t>M. Hacienda y Función Pública</t>
  </si>
  <si>
    <t>M. Política Territorial</t>
  </si>
  <si>
    <t>Todas</t>
  </si>
  <si>
    <t>Línea</t>
  </si>
  <si>
    <t>C1.I1.L1.Transferencias a Comunidades Autónomas para inversiones a realizar directamente por ellas, en base a sus competencias.</t>
  </si>
  <si>
    <t>C1.I1.L3. Transformación de flotas de transporte de viajeros y mercancías de empresas privadas prestadoras de servicios de transporte, excluidas las de titularidad 
municipal.</t>
  </si>
  <si>
    <t>C1.I1.L4.  Financiación directa de proyectos de mejora en entornos urbanos (travesías) en la Red de Carreteras del Estado (RCE).</t>
  </si>
  <si>
    <t>C1.I3.L1. Inversiones en infraestructuras de Cercanías ferroviarias (ADIF).</t>
  </si>
  <si>
    <t>C1.I3.L2. Inversiones en la digitalización de los sistemas de seguridad, información y 
controles de acceso de las estaciones ferroviarias donde se prestan servicios 
de OSP (RENFE).</t>
  </si>
  <si>
    <t>C2.I1.L1. Programa de actuaciones de rehabilitación a nivel de barrio.</t>
  </si>
  <si>
    <t>C2.I1.L2. Programa de rehabilitación integral de edificios.</t>
  </si>
  <si>
    <t>C2.I1.L3.  Creación de un entorno favorable a la actividad.</t>
  </si>
  <si>
    <t>C2.I5.L1. Para las Comunidades Autónomas (CCAA).</t>
  </si>
  <si>
    <t>C2.I5.L2. Para Entidades Locales (municipios, islas y provincias).</t>
  </si>
  <si>
    <t>C3.I5.L2. Creación de un hub de innovación digital para empresas del sector agroalimentario.</t>
  </si>
  <si>
    <t>C3.I5.L3. Creación de un observatorio de la digitalización del sector agroalimentario.</t>
  </si>
  <si>
    <t>C3.I5.L4. Creación de una plataforma de asesores AKIS.</t>
  </si>
  <si>
    <t>C3.I8.L1. Partenariado público-privado el impulso del crecimiento azul en el sector pesquero y acuicultura.</t>
  </si>
  <si>
    <t>C3.I9.L2. TIC´S para vigilancia pesquera.</t>
  </si>
  <si>
    <t>C5.I1.L1. Actuaciones de depuración, saneamiento y reutilización.</t>
  </si>
  <si>
    <t>C5.I1.L2. Actuaciones para la mejora de la eficiencia y reducción de pérdidas en el uso del agua.</t>
  </si>
  <si>
    <t>C5.I1.L3. Inversiones para la mejora de la seguridad de presas y embalses.</t>
  </si>
  <si>
    <t>C5.I2.L1. Seguimiento y restauración de ecosistemas fluviales y Reservas Naturales Fluviales.</t>
  </si>
  <si>
    <t>C5.I2.L2. Actuaciones para mitigar el riesgo de inundación.</t>
  </si>
  <si>
    <t>C5.I2.L3. Medidas de reducción de la extracción de agua subterránea (recuperación de acuíferos) con la aplicación de recursos alternativos.</t>
  </si>
  <si>
    <t>C5.I3.L1. Mejora del conocimiento y el uso de los recursos hídricos.</t>
  </si>
  <si>
    <t>C5.I3.L2. Actuaciones de seguimiento de las precipitaciones en cuencas hidrográficas y en el litoral.</t>
  </si>
  <si>
    <t>C5.I3.L3. Mejora de la observación y vigilancia meteorológica y la prevención de riesgos climáticos.</t>
  </si>
  <si>
    <t>C6.I2.L1. Actuaciones en las infraestructuras ferroviarias de la RTE-T, no incluidas en los corredores de la red básica.</t>
  </si>
  <si>
    <t>C6.I2.L2. Inversiones en la Red de Carreteras del Estado.</t>
  </si>
  <si>
    <t>C6.I2.L3. Desarrollo del Cielo Único Europeo.</t>
  </si>
  <si>
    <t>C6.I2.L4. Transformación digital del Ministerio de Transportes, Movilidad y Agenda Urbana.</t>
  </si>
  <si>
    <t>C6.I2.L5. Gobernanza y gestión del Plan del Ministerio de Transportes, Movilidad y Agenda Urbana.</t>
  </si>
  <si>
    <t>C6.I3.L1. Desarrollo de terminales intermodales y logísticas (TILOS) estratégicas en la red ferroviaria de interés general.</t>
  </si>
  <si>
    <t>C6.I4.L1. Interoperabilidad en transporte ferroviario de mercancías.</t>
  </si>
  <si>
    <t>C6.I4.L2. Fomento de la intermodalidad del transporte.</t>
  </si>
  <si>
    <t>C6.I4.L3.  Modernización de material ferroviario de mercancías.</t>
  </si>
  <si>
    <t>C6.I4.L4. Transporte por carretera seguro, sostenible y conectado.</t>
  </si>
  <si>
    <t>C6.I4.L5. Sostenibilidad del transporte marítimo y aéreo.</t>
  </si>
  <si>
    <t>C9.I1.L1.  Impulsar la cadena de valor innovadora y de conocimiento.</t>
  </si>
  <si>
    <t>C9.I1.L2. Creación de un clúster de hidrógeno renovable.</t>
  </si>
  <si>
    <t>C9.I1.L3. Desarrollo de proyectos Singulares pioneros que permitan la introducción del hidrógeno renovable.</t>
  </si>
  <si>
    <t>C9.I1.L4. Actuaciones de apoyo para integrar la cadena de valor nacional en la cadena de valor comunitaria.</t>
  </si>
  <si>
    <t>C10.I1.L1. Plan de restauración ambiental para explotaciones mineras en cierre o abandonadas y terrenos deteriorados junto a centrales térmicas o nucleares.</t>
  </si>
  <si>
    <t>C10.I1.L2. Plan de infraestructuras ambientales, digitales y sociales en municipios y territorios en transición.</t>
  </si>
  <si>
    <t>C10.I1.L3. Proyectos de I+D+i en almacenamiento de energía y eficiencia energética.</t>
  </si>
  <si>
    <t xml:space="preserve">C10.I1.L4. Plan de apoyo para la recualificación profesional e inserción laboral de trabajadores y población afectados por la transición energética.
</t>
  </si>
  <si>
    <t>C11.I1.L1. Administración orientada al ciudadano</t>
  </si>
  <si>
    <t>C11.I1.L2. Operaciones inteligentes y Gobierno del Dato</t>
  </si>
  <si>
    <t>C11.I1.L3. Infraestructuras digitales y ciberseguridad</t>
  </si>
  <si>
    <t>C11.I2.L1. Transformación digital Sanidad</t>
  </si>
  <si>
    <t>C11.I2.L2. Transformación digital de la Administración de Justicia</t>
  </si>
  <si>
    <t>C11.I2.L3. Transformación digital en el ámbito del Empleo</t>
  </si>
  <si>
    <t>C11.I2.L4. Transformación digital en el ámbito de Inclusión, Seguridad Social y Migraciones</t>
  </si>
  <si>
    <t>C11.I2.L5. Plan de Digitalización Consular</t>
  </si>
  <si>
    <t>C11.I2.L6. Lanzadera de proyectos tractores</t>
  </si>
  <si>
    <t>C11.I3.L1. Administración orientada al ciudadano</t>
  </si>
  <si>
    <t>C11.I3.L2. Operaciones inteligentes</t>
  </si>
  <si>
    <t>C11.I3.L3. Gobierno del dato</t>
  </si>
  <si>
    <t>C11.I3.L4. Infraestructuras digitales</t>
  </si>
  <si>
    <t>C11.I3.L5. Ciberseguridad</t>
  </si>
  <si>
    <t>C11.I4.L1. Ahorro y eficiencia energética</t>
  </si>
  <si>
    <t>C11.I4.L2. Energías renovables</t>
  </si>
  <si>
    <t>C11.I4.L3. Movilidad sostenible</t>
  </si>
  <si>
    <t>C11.I5.L1. Desarrollo e implementación de un sistema de información</t>
  </si>
  <si>
    <t>C11.I5.L2. Reformar y modernizar la forma de trasladar la información</t>
  </si>
  <si>
    <t>C11.I5.L3. Actividades de formación</t>
  </si>
  <si>
    <t>C12.I2.L1. Línea de apoyo a proyectos estratégicos para la transición industrial (PERTE)</t>
  </si>
  <si>
    <t>C12.I2.L2. Línea de apoyo a planes de innovación y sostenibilidad</t>
  </si>
  <si>
    <t>C12.I2.L3. Línea de apoyo a proyectos con entidad propia, de mecor alcance, para la implementación de la digitalización en procesos y organización de empresas industriales.</t>
  </si>
  <si>
    <t>C12.I2.L4. Plan de modernización del Centro Español de Metrología (CEM)</t>
  </si>
  <si>
    <t xml:space="preserve">C12.I2.L5. Plan de apoyo a infraestructuras industriales sostenibles
</t>
  </si>
  <si>
    <t xml:space="preserve">C12.I2.L6. Asistencia técnica
</t>
  </si>
  <si>
    <t>C12.I3.L1. Implantación de nuevas recogidas separadas, especialmente biorresiduos, y mejora de las existentes</t>
  </si>
  <si>
    <t>C12.I3.L2. Construcción de instalaciones específicas para el tratamiento de los biorresiduos recogidos 
separadamente</t>
  </si>
  <si>
    <t>C12.I3.L3. Construcción de nuevas instalaciones de preparación para la reutilización y el reciclado de 
otros flujos de residuos recogidos separadamente</t>
  </si>
  <si>
    <t>C12.I3.L4. Inversiones relativas a instalaciones de recogida (como puntos limpios), triaje y clasificación (envases, papel, etc) y mejora de las plantas de tratamiento mecánico-biológico existentes</t>
  </si>
  <si>
    <t>C12.I3.L5. Desarrollo de instrumentos de digitalización depara la gestión medioambiental</t>
  </si>
  <si>
    <t>C12.I3.L6. Fomento de la economía circular en el ámbito de la empresa</t>
  </si>
  <si>
    <t>C13.I1.L1. Programa de Capacidades Emprendedoras</t>
  </si>
  <si>
    <t>C13.I1.L2. Herramientas para las PYME (SGIPYME)</t>
  </si>
  <si>
    <t>C13.I1.L2B. Herramientas para las PYME (SGTIC)</t>
  </si>
  <si>
    <t>C13.I1.L3. Programa Bandera</t>
  </si>
  <si>
    <t>C13.I1.L4. Marca España Nación Emprendedora</t>
  </si>
  <si>
    <t>C13.I1.L5. Portal Web Startups</t>
  </si>
  <si>
    <t>C13.I1.L6. Mujeres emprendedoras</t>
  </si>
  <si>
    <t>C13.I1.L7. Colaboración de Centros de Emprendimiento</t>
  </si>
  <si>
    <t>C13.I1.L8. Programa Gov Tech</t>
  </si>
  <si>
    <t>C13.I1.L9. ONE Oficina Nacional de Emprendimiento</t>
  </si>
  <si>
    <t>C13.I1.L10. Programa de Atracción del Talento de Mujeres</t>
  </si>
  <si>
    <t>C13.I2.L1. Programa de capacidades para el crecimiento de las PYMEs</t>
  </si>
  <si>
    <t>C13.I2.L2. Programa de Apoyo al emprendimiento industrial</t>
  </si>
  <si>
    <t>C13.I2.L3. Reforzar el sistema español de garantía recíproca</t>
  </si>
  <si>
    <t>C13.I3.L1. Programa Digital Tool Kit</t>
  </si>
  <si>
    <t>C13.I3.L2. Programa Agentes del Cambio</t>
  </si>
  <si>
    <t>C13.I3.L3. Acelera PYME 2.0</t>
  </si>
  <si>
    <t>C13.I3.L4. Sistema de Inteligencia de la Digitalización de la PYME</t>
  </si>
  <si>
    <t>C13.I3.L5. Programas de apoyo a las Agrupaciones Empresariales Innovadoras (AEIs)</t>
  </si>
  <si>
    <t>C13.I3.L6. Programas de apoyo a los Digital Innovation Hubs (DIH)</t>
  </si>
  <si>
    <t>C13.I4.L1. Ayudas Fondo Tecnológico</t>
  </si>
  <si>
    <t>C13.I4.L2. Plataforma Comercio Conectado</t>
  </si>
  <si>
    <t>C13.I4.L3. Programa Mercados Sostenibles</t>
  </si>
  <si>
    <t>C13.I4.L4. Refuerzo del Centro de Investigación y Control de la Calidad</t>
  </si>
  <si>
    <t>C13.I5.L1. Línea de financiación de estudios de viabilidad, factibilidad, pre factibilidad y modernización sectorial e institucional</t>
  </si>
  <si>
    <t>C13.I5.L2. Programa INNOVAInvest</t>
  </si>
  <si>
    <t>C13.I5.L3. Programa VIVES</t>
  </si>
  <si>
    <t>C13.I5.L4. Programa de formación Mentoring internacionalización de la Cámara de Comercio de España</t>
  </si>
  <si>
    <t>C13.I5.L5. Programa de fortalecimiento de los sistemas de comunicación, servicios telemáticos y digitalización de las sociaciones y federaciones exportadoras y de la Cámara de Comercio de España y Cámaras de Comercio españolas en el extranjero y 
federaciones de Cámaras con reconocimiento oficial</t>
  </si>
  <si>
    <t>C13.I5.L6. Programa de Ampliación de la Base Exportadora</t>
  </si>
  <si>
    <t>C13.I5.L7. Programa de Fortalecimiento del ecosistema español de empresas de rápido crecimiento</t>
  </si>
  <si>
    <t>C13.I5.L8. Ayudas a la apertura y consolidación de mercados</t>
  </si>
  <si>
    <t>C13.I5.L9. Programa de impulso de proyectos de inversión de impacto</t>
  </si>
  <si>
    <t>C13.I5.L10. Impulso a la digitalización de los servicios de la administración para el apoyo a la internacionalización</t>
  </si>
  <si>
    <t>C13.I5.L11. Digital ICEX: para la digitalización de ICEX y Campus Virtual</t>
  </si>
  <si>
    <t>C14.I1.L1. Elaboración de la Estrategia de Turismo Sostenible España 2030</t>
  </si>
  <si>
    <t>C14.I1.L2. Planes de Sostenibilidad Turística en Destinos</t>
  </si>
  <si>
    <t>C14.I1.L3. Planes de Sostenibilidad Social del sector turístico</t>
  </si>
  <si>
    <t xml:space="preserve">C14.I1.L4. Creación del Sistema de Sostenibilidad Turística Integral
</t>
  </si>
  <si>
    <t>C14.I2.L1. Plan de Transformación Digital de Destinos Turísticos</t>
  </si>
  <si>
    <t>C14.I2.L2. Plan de Transformación Digital de Empresas de la cadena de valor turística a través de la Inteligencia Artificial y otras 
tecnologías habilitadoras</t>
  </si>
  <si>
    <t>C14.I4.L1. Desarrollo de producto turístico y modernización del ecosistema turístico</t>
  </si>
  <si>
    <t>C14.I4.L2. Financiación de proyectos de eficiencia energética y economía circular en 
empresas turísticas</t>
  </si>
  <si>
    <t>C14.I4.L3. Financiación de proyectos sostenibles de mantenimiento y 
rehabilitación del patrimonio histórico con uso turístico</t>
  </si>
  <si>
    <t>C14.I4.L4. Fortalecimiento de la actividad comercial en zonas de gran 
afluencia turística</t>
  </si>
  <si>
    <t>C15.R1.L1. Sistema 112 inverso</t>
  </si>
  <si>
    <t>C15.R1.L2. Plataforma y punto único de información sobre conectividad e infraestructuras 
digitales transfronterizas</t>
  </si>
  <si>
    <t>C15.R2.L1. Gestión y asignación del espectro</t>
  </si>
  <si>
    <t>C15.R2.L2. Reducción de cargas al despliegue</t>
  </si>
  <si>
    <t>C15.R2.L3. Apoyo a entidades locales</t>
  </si>
  <si>
    <t>C15.I2.L1 Acciones de refuerzo de conectividad en centros de referencia y servicios públicos</t>
  </si>
  <si>
    <t>C15.I2.L2 Acciones para la Sociedad del Gigabit y apoyo a proyectos tractores de 
digitalización sectorial</t>
  </si>
  <si>
    <t>C15.I3.L1. Bono Pequeña y Mediana Empresa</t>
  </si>
  <si>
    <t>C15.I3.L2. Bonos digitales para colectivos vulnerables</t>
  </si>
  <si>
    <t>C15.I5.L1 Mejora conectividad Infraestructuras Digitales Transfronterizas</t>
  </si>
  <si>
    <t>C15.I5.L2. Participación en proyectos multipaís de Infraestructuras Digitales 
Transfronterizas</t>
  </si>
  <si>
    <t>C15.I5.L3. Otros proyectos I+D+i de Infraestructuras Digitales Transfronterizas</t>
  </si>
  <si>
    <t>C15.I6.L1. Corredores 5G</t>
  </si>
  <si>
    <t>C15.I6.L2. Despliegue de infraestructura de redes de acceso 5G y refuerzos de red de transmisión móvil</t>
  </si>
  <si>
    <t>C15.I6.L3. Proyectos tractores 5G de digitalización sectorial en actividades 
económicas y servicios esenciales</t>
  </si>
  <si>
    <t>C15.I6.L4. Ecosistemas de innovación 5G</t>
  </si>
  <si>
    <t>C15.I7.L1. Fortalecimiento de las capacidades de ciberseguridad de ciudadanos, pymes y profesionales</t>
  </si>
  <si>
    <t>C15.I7.L2. Impulso del ecosistema del sector ciberseguridad</t>
  </si>
  <si>
    <t>C15.I7.L3. Nodo Internacional</t>
  </si>
  <si>
    <t>C16.R1.L1. Marco normativo y ético</t>
  </si>
  <si>
    <t>C16.R1.L2. Impulso I+D+i IA</t>
  </si>
  <si>
    <t>C16.R1.L3. Atracción de Talento</t>
  </si>
  <si>
    <t xml:space="preserve">C16.R1.L4. Plataformas de Datos y Tecnológicas </t>
  </si>
  <si>
    <t>C16.R1.L5. Integración IA cadenas de valor</t>
  </si>
  <si>
    <t>C16.R1.L6. Costes de gestión</t>
  </si>
  <si>
    <t>C17.I2.L1. Convocatorias de ayudas para potenciar las capacidades de internacionalización del SECTI</t>
  </si>
  <si>
    <t>C17.I2.L2. Convocatorias de ayudas para la provisión, mejora y actualización del equipamiento científico técnio de los agentes del sistema de I+D+I</t>
  </si>
  <si>
    <t>C17.I2.L3. Desarrollo
e implantación de un nuevo software de gestión</t>
  </si>
  <si>
    <t>C17.I2.L4. Mejora de infraestructuras específicas</t>
  </si>
  <si>
    <t>C17.I2.L5. Capacidades específicas</t>
  </si>
  <si>
    <t>C17.I2.L6. Infraestructuras europeas e internacionales</t>
  </si>
  <si>
    <t>C17.I2.L7. Infraestructuras nacionales</t>
  </si>
  <si>
    <t>C17.I3.L1. Convocatorias de proyectos I+D+i</t>
  </si>
  <si>
    <t>C17.I3.L2. Compra pública pre-comercial</t>
  </si>
  <si>
    <t>C17.I5.L1. Mejora de las capacidades y de la orientación de las OTRIs.</t>
  </si>
  <si>
    <t>C17.I5.L2. Ecosistemas de Innovación basados en las Redes de Excelencia Cervera</t>
  </si>
  <si>
    <t>C17.I5.L3. Coinversión e inversión en empresas con tecnologías estratégicas</t>
  </si>
  <si>
    <t>C17.I5.L4. Ayudas Cervera a Centros Tecnológicos</t>
  </si>
  <si>
    <t>C17.I5.L5. Convocatoria de ayudas NEOTEC</t>
  </si>
  <si>
    <t>C17.I5.L6. Ayudas a PYMEs con Sello de Excelencia Europea</t>
  </si>
  <si>
    <t>C17.I6.L1. Proyecto emblemático de salud personalizada de precisión en colaboración con el Ministerio de Sanidad</t>
  </si>
  <si>
    <t>C17.I6.L2. Medidas para fortalecer las capacidades estratégicas e internacionalización del Sistema 
Nacional de Salud</t>
  </si>
  <si>
    <t>C17.I6.L3. Participación en el proyecto multi-país “The Genome of Europe (GoE)”</t>
  </si>
  <si>
    <t>C17.I6.L4. Medidas de refuerzo de capacidades vinculadas a la pandemia y al envejecimiento</t>
  </si>
  <si>
    <t>C17.I7.L1. Plásticos sostenibles para una economía circular</t>
  </si>
  <si>
    <t>C17.I7.L2. Proyecto sobre el cambio climático e impacto en las reservas de agua</t>
  </si>
  <si>
    <t>C17.I7.L3. Para la promoción de energías renovables</t>
  </si>
  <si>
    <t>C17.I7.L4. Proyecto para desarrollar e integrar componentes de alta tecnología claves en la 
transición en el ciclo energético hacia una economía verde y resiliente</t>
  </si>
  <si>
    <t>C17.I7.L5. Proyecto de Identificación de áreas favorables</t>
  </si>
  <si>
    <t>C18.I2.L1. Lucha contra el tabaquismo</t>
  </si>
  <si>
    <t>C18.I2.L2. Prevención Alcohol</t>
  </si>
  <si>
    <t>C18.I2.L3. Promoción de hábitos de vida saludable</t>
  </si>
  <si>
    <t>C18.I2.L4. Actuaciones para reducir el consumo de antibióticos</t>
  </si>
  <si>
    <t>C18.I2.L5. Subvenciones en materia de prevención y tratamiento de 
adicciones</t>
  </si>
  <si>
    <t>C18.I2.L6. Prevención y promoción de la salud mental</t>
  </si>
  <si>
    <t>C18.I2.L7.  Campañas de prevención del cáncer</t>
  </si>
  <si>
    <t>C18.I3.L1.  Equipamiento tecnológico del nuevo Centro Estatal de Salud Pública</t>
  </si>
  <si>
    <t>C18.I3.L2. Nuevo sistema de Información de la Red Vigilancia en Salud Pública</t>
  </si>
  <si>
    <t>C18.I3.L3. Finalización del Hospital Universitario de Melilla y 
construcción del nuevo edificio del Centro Nacional de Dosimetría</t>
  </si>
  <si>
    <t>C18.I3.L4. Aumento de capacidad del laboratorio de ensayo de Equipos 
de Protección Individual (EPI) del Centro Nacional de Medios de Protección</t>
  </si>
  <si>
    <t>C18.I3.L5. Refuerzo del Centro Nacional de Alimentación y laboratorio de Biotoxinas</t>
  </si>
  <si>
    <t>C18.I3.L6. Inversiones tecnológicas en la Agencia del Medicamento y la 
Organización Nacional de Trasplantes</t>
  </si>
  <si>
    <t>C18.I3.L7. Evaluación del desempeño del Sistema Nacional de Salud 
durante la pandemia</t>
  </si>
  <si>
    <t>C18.I4.L1. Formación continuada</t>
  </si>
  <si>
    <t>C18.I4.L2. Desarrollo profesional y certificación de competencias</t>
  </si>
  <si>
    <t>C18.I4.L3. Herramientas colaborativas para compartir conocimiento y 
mejorar la atención a los pacientes de alta complejidad</t>
  </si>
  <si>
    <t>C18.I4.L4. Mapa informatizado para visualizar recursos compartidos y 
prestaciones de la atención temprana y genética en España</t>
  </si>
  <si>
    <t>C18.I5.L1. Mejoras en los sistemas de evaluación de medicamentos, 
tecnologías y prestaciones sanitarias</t>
  </si>
  <si>
    <t>C18.I5.L2. Fomento de la utilización de los medicamentos genéricos y biosimilares, así como medicamentos innovadores, en el SNS</t>
  </si>
  <si>
    <t>C18.I5.L3. Desarrollo y modernización de la prestación ortoprotésica en el SNS</t>
  </si>
  <si>
    <t>C18.I5.L4. Aumento de las habilidades y el conocimiento de los profesionales para el uso racional de medicamentos y tecnologías sanitarias</t>
  </si>
  <si>
    <t>C18.I5.L5. Fomento y adaptación regulatoria para la mejora de la I+D+i del sector del medicamento</t>
  </si>
  <si>
    <t>C18.I6.L1. Adquisición de infraestructura tecnológica</t>
  </si>
  <si>
    <t>C18.I6.L2. Definición y puesta en marcha de proyectos de tratamiento masivo de datos</t>
  </si>
  <si>
    <t>C18.I6.L3. Incorporación de agentes y fuentes a Data Lake Sanitario</t>
  </si>
  <si>
    <t>C19.I2.L1. Plan de Digitalización y Competencias Digitales del Sistema Educativo</t>
  </si>
  <si>
    <t>C19.I2.L2. Plan FP Digital</t>
  </si>
  <si>
    <t>C19.I3.L1. Actuaciones en materia de cualificación y recualificación</t>
  </si>
  <si>
    <t>C19.I3.L2. Programa de capacitación digital de las Administraciones Públicas</t>
  </si>
  <si>
    <t>C19.I3.L3. Programa para la transformación digital de las pymes</t>
  </si>
  <si>
    <t>C19.I4.L1. Adaptar la oferta formativa de formación profesional existente y diseñar nuevas especialidades</t>
  </si>
  <si>
    <t>C19.I4.L2. Creación de recursos educativos abiertos para la enseñanza</t>
  </si>
  <si>
    <t>C20.I1.L1. Evaluación y acreditación de competencias profesionales, adquiridas por la experiencia laboral</t>
  </si>
  <si>
    <t>C20.I1.L2. Oferta modular digital para ocupados</t>
  </si>
  <si>
    <t>C20.I1.L3. Flexibilización y accesibilidad de la formación profesional a través de la creación "Aulas Mentor"</t>
  </si>
  <si>
    <t>C20.I1.L4. Reskilling y upskilling</t>
  </si>
  <si>
    <t>C20.I2.L1. Formación digital y verde aplicada a los sectores productivos para los docentes de Formación Profesional</t>
  </si>
  <si>
    <t>C20.I2.L2. Conversión de aulas en espacios de tecnología aplicada</t>
  </si>
  <si>
    <t>C20.I2.L3. Creación de aulas de emprendimiento en centros públicos de Formación Profesional</t>
  </si>
  <si>
    <t>C20.I2.L4. Creación de una red de 50 centros de excelencia</t>
  </si>
  <si>
    <t>C20.I3.L1. Redimensionamiento de la oferta de Formación Profesional</t>
  </si>
  <si>
    <t>C20.I3.L3. Transformación de ciclos formativos de grado medio y grado superior en ciclos de oferta bilingüe</t>
  </si>
  <si>
    <t>C21.I1.L1. Gastos en infraestructuras</t>
  </si>
  <si>
    <t>C21.I1.L2. Gastos de funcionamiento</t>
  </si>
  <si>
    <t>C21.I5.L1. Fomento de la inversión en infraestructuras, desarrollos tecnológicos y proyectos de innovación docente para mejorar los recursos académicos en digitalización</t>
  </si>
  <si>
    <t>C21.I5.L2. Apoyo de infraestructuras centralizadas (RedIRIS) y servicios TIC</t>
  </si>
  <si>
    <t>C21.I5.L3. Reducción de brecha digital del personal académico y del estudiantado</t>
  </si>
  <si>
    <t>C21.I5.L4. Impulso de proyectos de innovación digital interuniversitarios de carácter estratégico y transversal</t>
  </si>
  <si>
    <t>C21.I5.L5. Impulso a la formación y a la capacitación de talento digital</t>
  </si>
  <si>
    <t>C21.I5.L6. Apoyo a la España despoblada</t>
  </si>
  <si>
    <t>C22.R5.L1. Reordenación y simplificación del sistema de prestaciones económicas no contributivas de la AGE</t>
  </si>
  <si>
    <t>C22.R5.L2. Apoyo externo para la ejecución</t>
  </si>
  <si>
    <t>C22.I1.L1. Construcción/rehabilitación de nuevos equipamientos residenciales y centros de día</t>
  </si>
  <si>
    <t>C22.I1.L2. Teleasistencia avanzada</t>
  </si>
  <si>
    <t>C22.I1.L4. Remodelación de los centros dependientes del IMSERSO</t>
  </si>
  <si>
    <t>C22.I1.L5. Elaborar una Estrategia Nacional de Desinstitucionalización</t>
  </si>
  <si>
    <t>C22.I2.L1. Transformación tecnológica de los servicios sociales</t>
  </si>
  <si>
    <t>C22.I2.L2. Proyectos piloto de innovación en servicios sociales</t>
  </si>
  <si>
    <t>C22.I2.L3. Modernización de infraestructuras, digitalización y mejora de los modelos de protección residencial y acogimiento</t>
  </si>
  <si>
    <t>C22.I2.L4. Programas de formación de profesionales de los servicios sociales</t>
  </si>
  <si>
    <t>C22.I2.L5. Desarrollar e implementar herramientas tecnológicas para la mejora de los sistemas de información y gestión de los servicios sociales</t>
  </si>
  <si>
    <t>C22.I2.L6. Proyectos de innovación en colaboración con la FEMP</t>
  </si>
  <si>
    <t>C22.I2.L7. Proyectos relacionados con el tránsito a la vida adulta de menores acogidos u otras mejoras de atención a la infancia y la adolescencia</t>
  </si>
  <si>
    <t>C22.I3.L1. Accesibilidad en todos los canales de comunicación con las Administraciones Públicas</t>
  </si>
  <si>
    <t>C22.I3.L2. Adecuación de los espacios físicos de carácter sanitario</t>
  </si>
  <si>
    <t>C22.I3.L3. Accesibilidad física y sensorial en Centros Educativos</t>
  </si>
  <si>
    <t>C22.I3.L4. Obras y ajustes razonables en espacios y vehículos de transporte público</t>
  </si>
  <si>
    <t>C22.I3.L5. Obras y ajustes razonables que faciliten la accesibilidad en espacios de Patrimonio Histórico</t>
  </si>
  <si>
    <t>C22.I3.L6. Ayudas económicas a los municipios para la realización de obras y adquisición de equipamientos</t>
  </si>
  <si>
    <t>C22.I3.L7. Campañas comunicativas de sensibilización</t>
  </si>
  <si>
    <t>C22.I3.L8. I+D+i en el campo de la accesibilidad</t>
  </si>
  <si>
    <t>C22.I4.L1. Mejora integral de ATENPRO</t>
  </si>
  <si>
    <t>C22.I4.L2. Mejora integral del servicio de dispositivos de control de las medidas de protección a las mujeres víctimas</t>
  </si>
  <si>
    <t>C22.I4.L3. Creación de servicios de atención integral 24h</t>
  </si>
  <si>
    <t>C22.I4.L4. Servicio de orientación sociolaboral y de acompañamiento a las víctimas y extensión a víctimas de trata con fines de explotación sexual</t>
  </si>
  <si>
    <t>C22.I5.L1. Aumento de la capacidad de acogida del sistema</t>
  </si>
  <si>
    <t>C22.I5.L2. Diseño y puesta en marcha de un sistema de información que facilite la asignación de plazas de solicitantes de asilo entre las CCAA</t>
  </si>
  <si>
    <t>C23.I1.L1. EMPLEO JOVEN-TánDEM</t>
  </si>
  <si>
    <t>C23.I1.L2. Primera experiencia profesional en las administraciones públicas</t>
  </si>
  <si>
    <t>C23.I1.L3. Programa investigo</t>
  </si>
  <si>
    <t>C23.I2.L1. Apoyo a mujeres en los ámbitos rural y urbano</t>
  </si>
  <si>
    <t>C23.I2.L2. Programas de formación e inserción para mujeres víctimas de violencia de género o de trata y explotación sexual con compromiso de contratación</t>
  </si>
  <si>
    <t>C23.I2.L3. Acciones para favorecer la transversalidad de género en todas las políticas activas de empleo</t>
  </si>
  <si>
    <t>C23.I3.L1. Recualificación profesional de las personas trabajadoras ocupadas del ámbito sectorial del turismo</t>
  </si>
  <si>
    <t>C23.I3.L2. Acciones formativasque incluyan compromisos de contratación de personas trabajadoras desempleadas</t>
  </si>
  <si>
    <t>C23.I3.L3. Formación para personas trabajadoras en ERTE</t>
  </si>
  <si>
    <t>C23.I3.L4. Financiación a las personas trabajadoras ocupadas y desempleadas para realizar acciones de formación concretas</t>
  </si>
  <si>
    <t>C23.I3.L5. Detección de necesidades formativas</t>
  </si>
  <si>
    <t>C23.I4.L1. Colectivos especialmente vulnerables</t>
  </si>
  <si>
    <t>C23.I4.L2. Emprendimiento y microempresas</t>
  </si>
  <si>
    <t>C23.I5.L1. Orientación y emprendimiento</t>
  </si>
  <si>
    <t>C23.I5.L2. Formación permanente del Sistema Nacional de Empleo</t>
  </si>
  <si>
    <t>C23.I6.L1. Programa de generación y mantenimiento del empleo de empresas viables que estén atravesando dificultades o sin relevo generacional</t>
  </si>
  <si>
    <t>C23.I6.L2. Programa de creación y consolidación de entidades de la economía social con carácter innovador</t>
  </si>
  <si>
    <t>C23.I6.L3. Programa nacional de apoyo a la digitalización de las empresas de la economía social</t>
  </si>
  <si>
    <t>C23.I6.L4. Promoción de las redes de cooperativas, sociedades laborales y otras fórmulas de economía social</t>
  </si>
  <si>
    <t>C23.I6.L5. Programa de impulso de las transiciones sostenibles e inclusivas de empresas y de colectivos en situación de vulnerabilidad</t>
  </si>
  <si>
    <t>C24.I1.L1. Competitividad y profesionalización de las ICC</t>
  </si>
  <si>
    <t>C24.I1.L2. Digitalización de los sistemas de la Propiedad Intelectual</t>
  </si>
  <si>
    <t>C24.I1.L3. Vertebración e internacionalización</t>
  </si>
  <si>
    <t>C24.I2.L1. Proyectos de ayudas para ampliar y diversificar la oferta cultural en áreas no urbanas</t>
  </si>
  <si>
    <t>C24.I2.L2. Medidas de modernización y gestión sostenible de las infraestructuras de las artes escénicas y musicales y el fomento de circuitos de difusión internacional</t>
  </si>
  <si>
    <t>C24.I2.L3. Medidas de conservación, restauración y puesta en valor 
del patrimonio cultural español</t>
  </si>
  <si>
    <t>C24.I2.L4. Dotación de Bibliotecas de libros digitales y en papel</t>
  </si>
  <si>
    <t>C24.I3.L1. Museo Nacional del Prado</t>
  </si>
  <si>
    <t>C24.I3.L2. Museo Nacional Centro de Arte Reina Sofía</t>
  </si>
  <si>
    <t>C24.I3.L3. Biblioteca Nacional de España</t>
  </si>
  <si>
    <t>C24.I3.L4. Plan de acceso digital al patrimonio bibliográfico 
español</t>
  </si>
  <si>
    <t>C24.I3.L5. Digitalización, interoperabilidad y ampliación de la 
capacidad de los sistemas de archivos inventarios y registros del 
patrimonio histórico español</t>
  </si>
  <si>
    <t>C24.I3.L6. Medidas para la modernización de las herramientas de gestión pública y 
puesta en marcha de un sistema integral de digitalización y catalogación de 
documentación recursos, bienes, estructuras e infraestructuras del INAEM</t>
  </si>
  <si>
    <t>C25.I1.L1. Línea anual de ayudas para la modernización e innovación de las 
Industrias Culturales</t>
  </si>
  <si>
    <t>C25.I1.L2. Programa de promoción e internalización del sector 
audiovisual</t>
  </si>
  <si>
    <t>C25.I1.L3. Programa de atracción de rodajes e inversión exterior</t>
  </si>
  <si>
    <t>C26.I1.L1. Impulsar BIG DATA de las organizaciones deportivas</t>
  </si>
  <si>
    <t>C26.I1.L2. Impulsar la transformación digital de la administración deportiva</t>
  </si>
  <si>
    <t>C26.I1.L3. Impulsar la transformación digital aplicada a la Medicina Deportiva</t>
  </si>
  <si>
    <t>C26.I1.L4. Impulsar la transformación digital de las organizaciones deportivas</t>
  </si>
  <si>
    <t>C26.I1.L5. La promoción de la Actividad Física y el Deporte para la Salud “Deporte Seguro, Saludable e Inclusivo”</t>
  </si>
  <si>
    <t>C26.I1.L6. Plan de Modernización y digitalización en la lucha 
contra el dopaje</t>
  </si>
  <si>
    <t>C26.I2.L1. Mejora y optimización de las infraestructuras y los procesos de 
digitalización de las instalaciones turísticas</t>
  </si>
  <si>
    <t>C26.I2.L2. Modernización de las instalaciones</t>
  </si>
  <si>
    <t>C26.I2.L3. Promoción de la actividad física y la salud en zonas despobladas</t>
  </si>
  <si>
    <t>C26.I3.L1. Internacionalización del deporte</t>
  </si>
  <si>
    <t>C26.I3.L2. promoción de la igualdad en el deporte, especialmente dirigido a la reducción de la desigualdad de género</t>
  </si>
  <si>
    <t>C4.I1.L1. Programa de mejora de conocimiento y digitalización de la gestión de la biodiversidad y patrimonio natural a nivel nacional con desarrollo de redes de seguimiento, con implantación de sensores o utilización de sistemas digitales de adquisición de información tanto fijos como móviles.</t>
  </si>
  <si>
    <t>C4.I1.L2. Desarrollo de sistemas o plataformas de gestión de la información a nivel nacional con capacidades adicionales de análisis y difusión.</t>
  </si>
  <si>
    <t>C4.I2.L1. Conservación de la biodiversidad terrestre.</t>
  </si>
  <si>
    <t>C4.I2.L2. Mejora de infraestructuras de gestión, difusión y uso público.</t>
  </si>
  <si>
    <t>C4.I2.L3. Conservación de la biodiversidad marina.</t>
  </si>
  <si>
    <t>C4.I2.L4. Recuperación de humedales.</t>
  </si>
  <si>
    <t>C4.I2.L5. Control del comercio internacional.</t>
  </si>
  <si>
    <t>C4.I3.L1. Restauración de ecosistemas.</t>
  </si>
  <si>
    <t>C4.I3.L2. Recuperación zonas afectadas por la minería.</t>
  </si>
  <si>
    <t xml:space="preserve">C4.I3.L3. Infraestructura verde: fomento de la conectividad y reverdecimiento urbano. </t>
  </si>
  <si>
    <t>C4.I4.L1. Gestión Forestal Sostenible: Forestación, planificación y mejora de masas forestales.</t>
  </si>
  <si>
    <t>C4.I4.L2. Emprendimiento y promoción en áreas en declive demográfico.</t>
  </si>
  <si>
    <t>C4.I4.L3. Defensa ecosistemas y contra incendios: Renovación y refuerzo medios extinción.</t>
  </si>
  <si>
    <t>C4.I4L4. Defensa ecosistemas y contra incendios: Mejora de infraestructuras y medios de defensa.</t>
  </si>
  <si>
    <t>C19.I1.L1. Creación de una red de centros nacionales de capacitación digital</t>
  </si>
  <si>
    <t>C19.I1.L2. Campañas de sensibilización y concienciación y Plan de Comunicación Global de Fomento del Humanismo Tecnológico</t>
  </si>
  <si>
    <t>C19.I.L3. Actuaciones de capacitación en competencias digitales para la ciudadanía en general</t>
  </si>
  <si>
    <t>C6.I3.L2. Mejoras de accesibilidad y sostenibilidad de los puertos</t>
  </si>
  <si>
    <t xml:space="preserve">C6.I4.L6.  Digitalización del transporte. </t>
  </si>
  <si>
    <t>C6.I4.L7. Transferencias a CCAA</t>
  </si>
  <si>
    <t>EXPEDIENTE</t>
  </si>
  <si>
    <t>ANUNCIO DE LICITACIÓN</t>
  </si>
  <si>
    <t>TIPO DE CONTRATO</t>
  </si>
  <si>
    <t>CMAYOR/2021/06Y05/311</t>
  </si>
  <si>
    <t>CMAYOR/2021/03Y04/84</t>
  </si>
  <si>
    <t>CMAYOR/2020/03Y05/132</t>
  </si>
  <si>
    <t>CMAYOR/2022/08Y09/34</t>
  </si>
  <si>
    <t>CMAYOR/2022/08Y09/18</t>
  </si>
  <si>
    <t>CMAYOR/2021/08Y09/250</t>
  </si>
  <si>
    <t>CMAYOR/2019/01Y30/144</t>
  </si>
  <si>
    <t>CMAYOR/2022/08Y03/01</t>
  </si>
  <si>
    <t>CMAYOR/2021/03Y05/62</t>
  </si>
  <si>
    <t>CNMY21/DGTIC/33</t>
  </si>
  <si>
    <t>CMAYOR/2021/03Y05/64</t>
  </si>
  <si>
    <t>CMAYOR/2020/03Y05/112</t>
  </si>
  <si>
    <t>CMAYOR/2020/03Y05/119</t>
  </si>
  <si>
    <t>CMAYOR 2020/03Y05/62</t>
  </si>
  <si>
    <t>CNMY22/1B1A/4</t>
  </si>
  <si>
    <t>CMAYOR/2021/08Y09/187</t>
  </si>
  <si>
    <t>CNMY21/DGPAT/24</t>
  </si>
  <si>
    <t>Vicepresidencia y Conselleria de Igualdad y Políticas Inclusivas</t>
  </si>
  <si>
    <t>Obras</t>
  </si>
  <si>
    <t>Servicio de direcciones facultativas de arquitectura e ingeniería por equipo facultativo para la construcción del CEEM y CRIS "La Pedrera" Dènia y la RPMD de Sant Mateu (Castellón)</t>
  </si>
  <si>
    <t>Servicios</t>
  </si>
  <si>
    <t>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</t>
  </si>
  <si>
    <t>Permeabilización del ferrocarril. Paso peatonal a distinto nivel junto a la estación de FGV en Meliana (Valencia)</t>
  </si>
  <si>
    <t>Conselleria de Política Territorial, Obras Públicas y Movilidad</t>
  </si>
  <si>
    <t>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</t>
  </si>
  <si>
    <t>Dirección General de Labora Servicio Valenciano de Empleo y Formación</t>
  </si>
  <si>
    <t>Ejecución de las obras del "Anell Verd Metropolità de València. Tram 5: Quart de Poblet-Massarrojos (València)"</t>
  </si>
  <si>
    <t>Conselleria de Educación, Cultura y Deporte</t>
  </si>
  <si>
    <t>Servicio para la organización y desarrollo de estancias formativas y de prácticas en empresas, entidades y centros educativos de la Unión Europea para estudiantes y profesorado de Formación Profesional</t>
  </si>
  <si>
    <t>Servicios
Servicios de educación y formación profesional</t>
  </si>
  <si>
    <t>Comisión Ejecutiva de la Autoridad de Transporte Metropolitano de Valencia</t>
  </si>
  <si>
    <t>Fabricación, suministro, instalación, mantenimiento, explotación publicitaria (...), de marquesinas, totems y pantallas de información dinámica de las paradas de autobuses de ATMV</t>
  </si>
  <si>
    <t>Nueva pasarela para el acceso peatonal y ciclista al apeadero de L'Omet en la infraestructura ferroviaria VT-001 de FGV en Picassent (Valencia)</t>
  </si>
  <si>
    <t>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</t>
  </si>
  <si>
    <t>Servicios
Servicios de arquitectura; servicios de ingeniería y servicios integrados de ingeniería; servicios de planificación urbana y servicios de arquitectura paisajista. Servicios conexos de consultores en ciencia y tecnología. Servicios de ensayos y anílisis técnicos</t>
  </si>
  <si>
    <t>Subsecretaría - Consellería de Hacienda y Modelo Económico</t>
  </si>
  <si>
    <t>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</t>
  </si>
  <si>
    <t>Servicio de teleasistencia avanzada en la Comunitat Valenciana, para un máximo de 50.000 personas usuarias.</t>
  </si>
  <si>
    <t>Servicios de coordinación de seguridad y salud y dirección de las obras recogidas en el proyecto de construcción de Conexión de la Vía Verde Ojos Negros y la Vía Xurra (Valencia)</t>
  </si>
  <si>
    <t>Adquisición de 3.300 ordenadores portátiles de la Generalitat en el ámbito de Justicia.</t>
  </si>
  <si>
    <t>Suministros</t>
  </si>
  <si>
    <t>Servicios de coordinación de seguridad y salud y dirección de las obras recogidas en el proyecto de construcción de Anillo Verde metropolitano de Valencia. Tramo 5: Quart de Poblet-Massarrojos (Valencia)</t>
  </si>
  <si>
    <t>Conexión de la Vía Verde Ojos Negros y la Vía Xurra (Valencia)</t>
  </si>
  <si>
    <t>Coordinación de seguridad y salud y dirección de obras de "Permeabilización del Ferrocarril. Paso peatonal a distinto nivel junto a la estación de FGV en Meliana (Valencia)</t>
  </si>
  <si>
    <t>OVR01451</t>
  </si>
  <si>
    <t>OVR01452</t>
  </si>
  <si>
    <t>OVR01453</t>
  </si>
  <si>
    <t xml:space="preserve">Contrato mixto de servicio y obra de redacción del proyecto de ejecución, estudio de seguridad y salud, proyectos de instalaciones y de actividad, y ejecución de obras, de construcción de RPMD y viviendas tuteladas asistenciales "Monteolivete" (L1) y del </t>
  </si>
  <si>
    <t>OVR01461</t>
  </si>
  <si>
    <t>OVR01464</t>
  </si>
  <si>
    <t>OVR01467</t>
  </si>
  <si>
    <t>OVR01468</t>
  </si>
  <si>
    <t>OVR01455</t>
  </si>
  <si>
    <t>OVR01456</t>
  </si>
  <si>
    <t>OVR01458</t>
  </si>
  <si>
    <t>OVR01462</t>
  </si>
  <si>
    <t>OVR01465</t>
  </si>
  <si>
    <t>OVR01457</t>
  </si>
  <si>
    <t>OVR01459</t>
  </si>
  <si>
    <t>OVR01460</t>
  </si>
  <si>
    <t>OVR01463</t>
  </si>
  <si>
    <t>OVR01466</t>
  </si>
  <si>
    <t>631_2021</t>
  </si>
  <si>
    <t>95/2022</t>
  </si>
  <si>
    <t>78/2022</t>
  </si>
  <si>
    <t>77_22</t>
  </si>
  <si>
    <t>83/2022</t>
  </si>
  <si>
    <t>63_2022</t>
  </si>
  <si>
    <t>105/2022</t>
  </si>
  <si>
    <t>807/2021</t>
  </si>
  <si>
    <t>836/2021</t>
  </si>
  <si>
    <t>PA. 18/2022TA.</t>
  </si>
  <si>
    <t>62/2022</t>
  </si>
  <si>
    <t>57/2022</t>
  </si>
  <si>
    <t>PAS 69/2022</t>
  </si>
  <si>
    <t>PAS 698/2022</t>
  </si>
  <si>
    <t>79/2022</t>
  </si>
  <si>
    <t>335/2021</t>
  </si>
  <si>
    <t>14_2022</t>
  </si>
  <si>
    <t>44/896</t>
  </si>
  <si>
    <t>Expedientes de licitaciones no
financiadas con cargo al PRTR, pero que en la plataforma de contratación aparecen en los resultados de búsqueda al indicar financiación PRTR</t>
  </si>
  <si>
    <t>CMAYOR/2022/06Y05/27</t>
  </si>
  <si>
    <t>OVR01519</t>
  </si>
  <si>
    <t>LICITACIÓN/ CONTRATO MENOR</t>
  </si>
  <si>
    <t>LICITACIÓN</t>
  </si>
  <si>
    <t>CONTRATO MENOR</t>
  </si>
  <si>
    <t>CNME21/1A3A/579</t>
  </si>
  <si>
    <t>CMAYOR/2021/08Y09/175 (LOTES 1-4)</t>
  </si>
  <si>
    <t>CMAYOR/2021/08Y09/160 (Lotes 1-2)</t>
  </si>
  <si>
    <t>CMAYOR/2021/08Y09/156 (Lotes 1-3)</t>
  </si>
  <si>
    <t>VICEPRESIDENCIA Y CONSELLERIA DE IGUALDAD Y POLÍTICAS INCLUSIVAS</t>
  </si>
  <si>
    <t>Plan de Medidas Antifraude para LABORA Servicio Valenciano de Empleo y Formación</t>
  </si>
  <si>
    <t>Reforma de edificios dependientes de la Dirección General de Infraestructuras de Servicios Sociales de la Vicepresidencia y Conselleria de Igualdad y Políticas Inclusivas (4 lotes)</t>
  </si>
  <si>
    <t>Obras de reforma en la Residencia para personas con diversidad funcional Vall d´Umbrí, y de reforma y adecuación del Centro de acogida de menores de Mislata (2 lotes)</t>
  </si>
  <si>
    <t>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</t>
  </si>
  <si>
    <t>OVR01514</t>
  </si>
  <si>
    <t>OVR01516</t>
  </si>
  <si>
    <t>OVR01517</t>
  </si>
  <si>
    <t>OVR01518</t>
  </si>
  <si>
    <t>CMENOR/2021/06N03/772</t>
  </si>
  <si>
    <t>CMENOR/2021/06N03/897</t>
  </si>
  <si>
    <t>565/2021</t>
  </si>
  <si>
    <t>NSP ARTS 169/21</t>
  </si>
  <si>
    <t>498/2021</t>
  </si>
  <si>
    <t>539/2021</t>
  </si>
  <si>
    <t xml:space="preserve"> 3.22/27510.0004</t>
  </si>
  <si>
    <t>MINISTERIO DE TRANSPORTES, MOVILIDAD Y AGENDA URBANA</t>
  </si>
  <si>
    <t>Anuncio de licitación de: ADIF - Consejo de Administración. Objeto: Suministro y transporte de carril para la renovación de vía del tramo Silla – Cullera. Expediente: 3.22/27510.0004.</t>
  </si>
  <si>
    <t>RESPONSABILIDAD AGE/GVA</t>
  </si>
  <si>
    <t>SDA-TIC/2-21CC</t>
  </si>
  <si>
    <t>Conselleria de Hacienda y Modelo Económico - Central de Compras</t>
  </si>
  <si>
    <t>Suministro de Equipos y Material Informático diverso y Licencias y Paquetes de Software</t>
  </si>
  <si>
    <t>55/2022</t>
  </si>
  <si>
    <t>Código</t>
  </si>
  <si>
    <t>CNME22/DGFE/006</t>
  </si>
  <si>
    <t>CMAYOR 2021/03Y05/37</t>
  </si>
  <si>
    <t>1821/22</t>
  </si>
  <si>
    <t>Presidencia de la Agencia Estatal Consejo Superior de Investigaciones Científicas, M.P.</t>
  </si>
  <si>
    <t>Suministro e instalación de una bancada automatizada para el testeo de módulos electroquímicos destinada al Instituto Mixto de Tecnología Química</t>
  </si>
  <si>
    <t>OVR01405</t>
  </si>
  <si>
    <t>CMAYOR/2022/08Y09/21</t>
  </si>
  <si>
    <t>Obras de reforma y adaptación a nuevas necesidades de uso del centro para personas con diversidad funcional y centro de acogida de menores Delfina Viudes de Torrevieja (Alicante)</t>
  </si>
  <si>
    <t>OVR01544</t>
  </si>
  <si>
    <t>PASS 94/2022-TA</t>
  </si>
  <si>
    <t>241/2022</t>
  </si>
  <si>
    <t>C10.I01. Inversiones en Transición Justa</t>
  </si>
  <si>
    <t>C11.I01. Modernización de la Administración General del Estado</t>
  </si>
  <si>
    <t>C12.I01. Espacios de datos sectoriales (contribución a proyectos tractores de digitalización de los sectores productivos estratégicos).</t>
  </si>
  <si>
    <t>C13.I01. Emprendimiento</t>
  </si>
  <si>
    <t>C14.I01. Transformación del modelo turístico hacia la sostenibilidad</t>
  </si>
  <si>
    <t>C15.I01. Favorecer la vertebración territorial mediante el despliegue de redes</t>
  </si>
  <si>
    <t>C17.I01. Planes Complementarios con CCAA</t>
  </si>
  <si>
    <t>C18.I01. Plan de inversión en equipos de alta tecnología en el Sistema Nacional de Salud</t>
  </si>
  <si>
    <t>C19.I01. Competencias digitales transversales</t>
  </si>
  <si>
    <t>C20.I01. Reskilling y upskilling de la población activa ligado a cualificaciones profesionales</t>
  </si>
  <si>
    <t>C21.I01. Creación de plazas del Primer Ciclo de Educación Infantil de titularidad pública (prioritariamente de 1 y 2 años)</t>
  </si>
  <si>
    <t>C22.I01. Plan de apoyos y cuidados de larga duración: desinstitucionalización, equipamientos y tecnología</t>
  </si>
  <si>
    <t>C13.I01.L2B. Herramientas para las PYME (SGTIC)</t>
  </si>
  <si>
    <t>C23.I01. Empleo Joven</t>
  </si>
  <si>
    <t>C13.I01.L10. Programa de Atracción del Talento de Mujeres</t>
  </si>
  <si>
    <t>C24.I01.Refuerzo de la competitividad de las industrias culturales</t>
  </si>
  <si>
    <t>C25.I01. Programa de fomento, modernización y digitalización del sector audiovisual</t>
  </si>
  <si>
    <t>C26.I01. Plan de digitalización del Sector Deporte</t>
  </si>
  <si>
    <t>C11.I02. Proyectos tractores de digitalización de la Administración General del Estado</t>
  </si>
  <si>
    <t>C12.I02. Programa de impulso de la competitividad y sostenibilidad industrial.</t>
  </si>
  <si>
    <t>C13.I02. Crecimiento</t>
  </si>
  <si>
    <t>C14.I02. Programa de digitalización e inteligencia para destinos y sector turístico</t>
  </si>
  <si>
    <t>C15.I02. Refuerzo de conectividad en centros de referencia, motores socioeconómicos y proyectos tractores de digitalización sectorial</t>
  </si>
  <si>
    <t>C17.I02. Fortalecimiento de las capacidades, infraestructuras y equipamientos de los agentes del SECTI</t>
  </si>
  <si>
    <t>C18.I02. Acciones para reforzar la prevención y promoción de la Salud</t>
  </si>
  <si>
    <t>C19.I02. Transformación Digital de la Educación</t>
  </si>
  <si>
    <t>C20.I02. Transformación Digital de la Formación Profesional</t>
  </si>
  <si>
    <t>C21.I02. Programa de Orientación, Avance y Enriquecimiento Educativo en centros de especial complejidad educativa (Programa #PROA+)</t>
  </si>
  <si>
    <t>C22.I02. Plan de Modernización de los Servicios Sociales: Transformación tecnológica, innovación, formación y refuerzo de la atención a la infancia</t>
  </si>
  <si>
    <t>C23.I02. Empleo Mujer y transversalidad de género en las políticas públicas de apoyo a la activación para el empleo</t>
  </si>
  <si>
    <t>C24.I02. Dinamización de la cultura a lo largo del territorio</t>
  </si>
  <si>
    <t>C26.I02. Plan de transición ecológica de instalaciones deportivas</t>
  </si>
  <si>
    <t>C15.I02.L1 Acciones de refuerzo de conectividad en centros de referencia y servicios públicos</t>
  </si>
  <si>
    <t>C15.I02.L2 Acciones para la Sociedad del Gigabit y apoyo a proyectos tractores de 
digitalización sectorial</t>
  </si>
  <si>
    <t>C11.I03. Transformación Digital y Modernización de la Administraciones Públicas territoriales</t>
  </si>
  <si>
    <t>C12.I03. Plan de apoyo a la implementación de la normativa de residuos y al fomento de la economía circular</t>
  </si>
  <si>
    <t>C13.I03. Digitalización e innovación</t>
  </si>
  <si>
    <t>C14.I03. Estrategias de resiliencia turística para territorios extrapeninsulares</t>
  </si>
  <si>
    <t>C15.I03. Bonos de conectividad para pymes y colectivos vulnerables</t>
  </si>
  <si>
    <t>C17.I03. Nuevos proyectos I+D+I Publico Privados, Interdisciplinares, Pruebas de concepto y concesión de ayudas consecuencia de convocatorias competitivas internacionales. I+D de vanguardia orientada a retos de la sociedad. Compra pública pre-comercial</t>
  </si>
  <si>
    <t>C18.I03. Aumento de capacidades de respuesta ante crisis sanitarias</t>
  </si>
  <si>
    <t>C19.I03. Competencias digitales para el empleo</t>
  </si>
  <si>
    <t>C20.I03. Innovación e internacionalización de la Formación Profesional</t>
  </si>
  <si>
    <t>C21.I03. Creación de Unidades de Acompañamiento y Orientación Personal y Familiar del alumnado educativamente vulnerable</t>
  </si>
  <si>
    <t>C22.I03. Plan España País Accesible</t>
  </si>
  <si>
    <t>C23.I03. Adquisición de nuevas competencias para la transformación digital, verde y productiva</t>
  </si>
  <si>
    <t>C24.I03. Digitalización e impulso de los grandes servicios culturales</t>
  </si>
  <si>
    <t>C26.I03. Plan Social del Sector Deporte</t>
  </si>
  <si>
    <t>C11.I04. Plan de Transición Energética en la Administración General del Estado</t>
  </si>
  <si>
    <t>C13.I04. Apoyo al comercio</t>
  </si>
  <si>
    <t>C14.I04. Actuaciones especiales en el ámbito de la competitividad</t>
  </si>
  <si>
    <t>C15.I04. Renovación y sostenibilidad de infraestructuras</t>
  </si>
  <si>
    <t>C17.I04. Nueva carrera científica</t>
  </si>
  <si>
    <t>C18.I04. Formación de profesionales sanitarios y recursos para compartir conocimiento</t>
  </si>
  <si>
    <t>C19.I04. Profesionales digitales</t>
  </si>
  <si>
    <t>C21.I04. Formación y capacitación del personal docente e investigador universitario</t>
  </si>
  <si>
    <t>C22.I04. Plan España te protege contra la violencia machista</t>
  </si>
  <si>
    <t>C23.I04. Nuevos proyectos territoriales para el equilibrio y la equidad</t>
  </si>
  <si>
    <t xml:space="preserve">C11.I05. Transformación de la Administración para la Ejecución del Plan de Recuperación, Transformación y Resiliencia. </t>
  </si>
  <si>
    <t>C13.I05. Internacionalización</t>
  </si>
  <si>
    <t>C15.I05. espliegue de infraestructuras digitales transfronterizas</t>
  </si>
  <si>
    <t>C17.I05. Transferencia de conocimiento</t>
  </si>
  <si>
    <t>C18.I05. Plan para la racionalización del consumo de productos farmacéuticos y fomento de la sostenibilidad</t>
  </si>
  <si>
    <t>C21.I05. Mejora de infraestructuras digitales, el equipamiento, las tecnologías, la docencia y la evaluación digitales universitarios</t>
  </si>
  <si>
    <t>C22.I05. Incremento de la capacidad y eficiencia del sistema de acogida de solicitantes de asilo</t>
  </si>
  <si>
    <t>C23.I05. Gobernanza e impulso a las políticas de apoyo a la activación para el empleo</t>
  </si>
  <si>
    <t>C13.I05.L10. Impulso a la digitalización de los servicios de la administración para el apoyo a la internacionalización</t>
  </si>
  <si>
    <t>C13.I05.L11. Digital ICEX: para la digitalización de ICEX y Campus Virtual</t>
  </si>
  <si>
    <t>C15.I05.L1 Mejora conectividad Infraestructuras Digitales Transfronterizas</t>
  </si>
  <si>
    <t>C15.I06. Despliegue del 5G</t>
  </si>
  <si>
    <t>C17.I06. Salud</t>
  </si>
  <si>
    <t>C18.I06. Data Lake sanitario</t>
  </si>
  <si>
    <t>C23.I06. Plan integral de impulso a la Economía Social para la generación de un tejido económico inclusivo y sostenible</t>
  </si>
  <si>
    <t>C15.I07. Ciberseguridad</t>
  </si>
  <si>
    <t>C17.I07. Medioambiente, cambio climático y energía</t>
  </si>
  <si>
    <t>C23.I07. Políticas de inclusión social al Ingreso Mínimo Vital</t>
  </si>
  <si>
    <t>C17.I08. I+D+I en automoción sostenible (PTAS)</t>
  </si>
  <si>
    <t>C17.I09. Sector aeroespacial</t>
  </si>
  <si>
    <t>C01.I03. Actuaciones de mejora de la calidad y fiabilidad en el servicio de Cercanías</t>
  </si>
  <si>
    <t>C01.I01. Zonas de bajas emisiones y transformación digital y sostenible del transporte urbano y metropolitano</t>
  </si>
  <si>
    <t>C01.I02. Plan de incentivos a la instalación de puntos de recarga públicos y privados, a la adquisición de vehículos eléctricos y de pila de
combustible y líneas de impulso a proyectos singulares y de innovación en electro movilidad, recarga e hidrógeno verde</t>
  </si>
  <si>
    <t>C02.I05. Programa de impulso a la rehabilitación de edificios públicos (PIREP)</t>
  </si>
  <si>
    <t>C02.I01. Programas de rehabilitación para la recuperación económica y social en entornos residenciales</t>
  </si>
  <si>
    <t>C02.I02. Programa de construcción de viviendas en alquiler social en edificios energéticamente eficientes</t>
  </si>
  <si>
    <t>C02.I03. Programa de rehabilitación energética de edificios (PREE)</t>
  </si>
  <si>
    <t>C02.I04. Programa de regeneración y reto demográfico</t>
  </si>
  <si>
    <t>C02.I06. Programa de ayudas para la elaboración de proyectos piloto de planes de acción local de la Agenda Urbana Española</t>
  </si>
  <si>
    <t>C03.I01. Plan para la mejora de la eficiencia y la sostenibilidad en regadío.</t>
  </si>
  <si>
    <t>C03.I02. Plan de Impulso de la sostenibilidad y competitividad de la agricultura y la ganadería (I): Modernizar los laboratorios de sanidad animal y vegetal.</t>
  </si>
  <si>
    <t>C03.I03. Plan de Impulso de la sostenibilidad y competitividad de la agricultura y la ganadería (II): Reforzar los sistemas de capacitación y bioseguridad en viveros y centros de limpieza y desinfección.</t>
  </si>
  <si>
    <t>C03.I04. Plan de Impulso de la sostenibilidad y competitividad de la agricultura y la ganadería (III): Inversiones en agricultura de precisión, eficiencia energética y economía circular en el sector agrícola y ganadero</t>
  </si>
  <si>
    <t>C03.I05. Estrategia de Digitalización del sector Agroalimentario y Forestal y del Medio Rural: desarrollo de actuaciones para dar apoyo a la digitalización y el emprendimiento del sector agroalimentario y forestal y del medio rural.</t>
  </si>
  <si>
    <t>C03.I06. Plan de impulso a la sostenibilidad, investigación, innovación y digitalización del sector pesquero (I): Modernización de la Red de Reservas Marina de Interés Pesquero.</t>
  </si>
  <si>
    <t>C03.I07. Plan de impulso a la sostenibilidad, investigación, innovación y digitalización del sector pesquero (II): Impulso de la investigación pesquera y acuícola y apoyo a la formación.</t>
  </si>
  <si>
    <t>C03.I08. Plan de impulso a la sostenibilidad, investigación, innovación y digitalización del sector pesquero (III): Desarrollo tecnológico e innovación en sector pesquero y acuícola.</t>
  </si>
  <si>
    <t>C03.I09. Plan de impulso a la sostenibilidad, investigación, innovación y digitalización del sector pesquero (IV): Digitalización y uso de TICs en el sector pesquero.</t>
  </si>
  <si>
    <t>C03.I010. Plan de impulso a la sostenibilidad, investigación, innovación y digitalización del sector pesquero (V): Apoyo a la lucha contra la pesca ilegal, no declarada y no reglamentada.</t>
  </si>
  <si>
    <t>C03.I011. Plan de impulso a la sostenibilidad, investigación, innovación y digitalización del sector pesquero (VI): Apoyo a la financiación del Sector Pesquero.</t>
  </si>
  <si>
    <t>C04.I01. Digitalización y conocimiento del patrimonio natural</t>
  </si>
  <si>
    <t>C04.I02. Conservación de la biodiversidad terrestre y marina</t>
  </si>
  <si>
    <t>C04.I03. Restauración de ecosistemas e infraestructura verde</t>
  </si>
  <si>
    <t>C04.I04. Gestión Forestal Sostenible</t>
  </si>
  <si>
    <t>C05.I01. Materialización de actuaciones de depuración, saneamiento, eficiencia, ahorro, reutilización y seguridad de infraestructuras (DSEAR)</t>
  </si>
  <si>
    <t xml:space="preserve">C05.I02. Seguimiento y restauración de ecosistemas fluviales, recuperación de acuíferos y mitigación del riesgo de inundación. </t>
  </si>
  <si>
    <t>C05.I03. Transición digital en el sector del agua.</t>
  </si>
  <si>
    <t>C05.I04. Adaptación de la costa al cambio climático e implementación de las Estrategias Marinas y de los planes de ordenación del espacio marítimo.</t>
  </si>
  <si>
    <t xml:space="preserve">C06.I01. Red Transeuropea de Transporte - Corredores europeos. </t>
  </si>
  <si>
    <t xml:space="preserve">C06.I02. Red Transeuropea de Transporte - Otras actuaciones. </t>
  </si>
  <si>
    <t xml:space="preserve">C06.I03. Intermodalidad y logística. </t>
  </si>
  <si>
    <t xml:space="preserve">C06.I04. Programa de apoyo para un transporte sostenible y digital. </t>
  </si>
  <si>
    <t>C07.I01. Desarrollo de energías renovables innovadoras, integradas en la edificación y en los procesos productivos</t>
  </si>
  <si>
    <t xml:space="preserve">C07.I02. Energía sostenible en las islas </t>
  </si>
  <si>
    <t>C08.I01. Despliegue del almacenamiento energético</t>
  </si>
  <si>
    <t xml:space="preserve">C08.I02. Digitalización de las redes de distribución para su adecuación a los requerimientos necesarios para acometer la transición energética </t>
  </si>
  <si>
    <t xml:space="preserve">C08.I03. Nuevos modelos de negocio en la transición energética </t>
  </si>
  <si>
    <t>C09.I01. Hidrógeno renovable: un proyecto país</t>
  </si>
  <si>
    <t>C13.R01. Mejora de la regulación y del clima de negocios</t>
  </si>
  <si>
    <t>C15.R01. Reforma del marco normativo de telecomunicaciones</t>
  </si>
  <si>
    <t>C16.R01/I1. Estrategia Nacional de Inteligencia Artificial</t>
  </si>
  <si>
    <t>C20.R01. Plan de modernización de la Formación Profesional</t>
  </si>
  <si>
    <t>C13.R02. Estrategia España Nación Emprendedora</t>
  </si>
  <si>
    <t>C15.R02. Hoja de ruta 5G</t>
  </si>
  <si>
    <t>C21.R02.Diseño y aplicación de nuevo modelo curricular por competencias claves</t>
  </si>
  <si>
    <t>C07.R03. Desarrollo de las comunidades energéticas</t>
  </si>
  <si>
    <t>C22.R05. Mejorar el sistema de prestaciones económicas no contributivas de la Administración General del Estado</t>
  </si>
  <si>
    <t>C01.I03.P01. Inversiones en infraestructuras de Cercanías ferroviarias (ADIF).</t>
  </si>
  <si>
    <t>C11.I02.P01. Transformación digital Sanidad</t>
  </si>
  <si>
    <t>C01.I01.P01.Transferencias a Comunidades Autónomas para inversiones a realizar directamente por ellas, en base a sus competencias.</t>
  </si>
  <si>
    <t>C22.I01.P01. Construcción/rehabilitación de nuevos equipamientos residenciales y centros de día</t>
  </si>
  <si>
    <t>C02.I05.P01. Para las Comunidades Autónomas (CCAA).</t>
  </si>
  <si>
    <t>C02.I01.P01. Programa de actuaciones de rehabilitación a nivel de barrio.</t>
  </si>
  <si>
    <t xml:space="preserve">C03.I05.P01. Línea de emprendimiento de base tecnológica. </t>
  </si>
  <si>
    <t>C03.I08.P01. Partenariado público-privado el impulso del crecimiento azul en el sector pesquero y acuicultura.</t>
  </si>
  <si>
    <t>C03.I09.P01. Digitalización del sector pesquero y acuícola español.</t>
  </si>
  <si>
    <t>C04.I01.P01. Programa de mejora de conocimiento y digitalización de la gestión de la biodiversidad y patrimonio natural a nivel nacional con desarrollo de redes de seguimiento, con implantación de sensores o utilización de sistemas digitales de adquisición de información tanto fijos como móviles.</t>
  </si>
  <si>
    <t>C04.I02.P01. Conservación de la biodiversidad terrestre.</t>
  </si>
  <si>
    <t>C04.I03.P01. Restauración de ecosistemas.</t>
  </si>
  <si>
    <t>C04.I04.P01. Gestión Forestal Sostenible: Forestación, planificación y mejora de masas forestales.</t>
  </si>
  <si>
    <t>C05.I01.P01. Actuaciones de depuración, saneamiento y reutilización.</t>
  </si>
  <si>
    <t>C05.I02.P01. Seguimiento y restauración de ecosistemas fluviales y Reservas Naturales Fluviales.</t>
  </si>
  <si>
    <t>C05.I03.P01. Mejora del conocimiento y el uso de los recursos hídricos.</t>
  </si>
  <si>
    <t>C06.I02.P01. Actuaciones en las infraestructuras ferroviarias de la RTE-T, no incluidas en los corredores de la red básica.</t>
  </si>
  <si>
    <t>C06.I03.P01. Desarrollo de terminales intermodales y logísticas (TILOS) estratégicas en la red ferroviaria de interés general.</t>
  </si>
  <si>
    <t>C06.I04.P01. Interoperabilidad en transporte ferroviario de mercancías.</t>
  </si>
  <si>
    <t>C09.I01.P01.  Impulsar la cadena de valor innovadora y de conocimiento.</t>
  </si>
  <si>
    <t>C10.I01.P01. Plan de restauración ambiental para explotaciones mineras en cierre o abandonadas y terrenos deteriorados junto a centrales térmicas o nucleares.</t>
  </si>
  <si>
    <t>C11.I01.P01. Administración orientada al ciudadano</t>
  </si>
  <si>
    <t>C11.I03.P01. Administración orientada al ciudadano</t>
  </si>
  <si>
    <t>C11.I04.P01. Ahorro y eficiencia energética</t>
  </si>
  <si>
    <t>C11.I05.P01. Desarrollo e implementación de un sistema de información</t>
  </si>
  <si>
    <t>C12.I02.P01. Línea de apoyo a proyectos estratégicos para la transición industrial (PERTE)</t>
  </si>
  <si>
    <t>C12.I03.P01. Implantación de nuevas recogidas separadas, especialmente biorresiduos, y mejora de las existentes</t>
  </si>
  <si>
    <t>C13.I01.P01. Programa de Capacidades Emprendedoras</t>
  </si>
  <si>
    <t>C13.I02.P01. Programa de capacidades para el crecimiento de las PYMEs</t>
  </si>
  <si>
    <t>C13.I03.P01. Programa Digital Tool Kit</t>
  </si>
  <si>
    <t>C13.I04.P01. Ayudas Fondo Tecnológico</t>
  </si>
  <si>
    <t>C13.I05.P01. Línea de financiación de estudios de viabilidad, factibilidad, pre factibilidad y modernización sectorial e institucional</t>
  </si>
  <si>
    <t>C14.I01.P01. Elaboración de la Estrategia de Turismo Sostenible España 2030</t>
  </si>
  <si>
    <t>C14.I02.P01. Plan de Transformación Digital de Destinos Turísticos</t>
  </si>
  <si>
    <t>C14.I04.P01. Desarrollo de producto turístico y modernización del ecosistema turístico</t>
  </si>
  <si>
    <t>C15.R01.P01. Sistema 112 inverso</t>
  </si>
  <si>
    <t>C15.R02.P01. Gestión y asignación del espectro</t>
  </si>
  <si>
    <t>C15.I03.P01. Bono Pequeña y Mediana Empresa</t>
  </si>
  <si>
    <t>C15.I06.P01. Corredores 5G</t>
  </si>
  <si>
    <t>C15.I07.P01. Fortalecimiento de las capacidades de ciberseguridad de ciudadanos, pymes y profesionales</t>
  </si>
  <si>
    <t>C16.R01.P01. Marco normativo y ético</t>
  </si>
  <si>
    <t>C17.I02.P01. Convocatorias de ayudas para potenciar las capacidades de internacionalización del SECTI</t>
  </si>
  <si>
    <t>C17.I03.P01. Convocatorias de proyectos I+D+i</t>
  </si>
  <si>
    <t>C17.I05.P01. Mejora de las capacidades y de la orientación de las OTRIs.</t>
  </si>
  <si>
    <t>C17.I06.P01. Proyecto emblemático de salud personalizada de precisión en colaboración con el Ministerio de Sanidad</t>
  </si>
  <si>
    <t>C17.I07.P01. Plásticos sostenibles para una economía circular</t>
  </si>
  <si>
    <t>C18.I02.P01. Lucha contra el tabaquismo</t>
  </si>
  <si>
    <t>C18.I03.P01.  Equipamiento tecnológico del nuevo Centro Estatal de Salud Pública</t>
  </si>
  <si>
    <t>C18.I04.P01. Formación continuada</t>
  </si>
  <si>
    <t>C18.I05.P01. Mejoras en los sistemas de evaluación de medicamentos, 
tecnologías y prestaciones sanitarias</t>
  </si>
  <si>
    <t>C18.I06.P01. Adquisición de infraestructura tecnológica</t>
  </si>
  <si>
    <t>C19.I01.P01. Creación de una red de centros nacionales de capacitación digital</t>
  </si>
  <si>
    <t>C19.I02.P01. Plan de Digitalización y Competencias Digitales del Sistema Educativo</t>
  </si>
  <si>
    <t>C19.I03.P01. Actuaciones en materia de cualificación y recualificación</t>
  </si>
  <si>
    <t>C19.I04.P01. Adaptar la oferta formativa de formación profesional existente y diseñar nuevas especialidades</t>
  </si>
  <si>
    <t>C20.I01.P01. Evaluación y acreditación de competencias profesionales, adquiridas por la experiencia laboral</t>
  </si>
  <si>
    <t>C20.I02.P01. Formación digital y verde aplicada a los sectores productivos para los docentes de Formación Profesional</t>
  </si>
  <si>
    <t>C20.I03.P01. Redimensionamiento de la oferta de Formación Profesional</t>
  </si>
  <si>
    <t>C21.I01.P01. Gastos en infraestructuras</t>
  </si>
  <si>
    <t>C21.I05.P01. Fomento de la inversión en infraestructuras, desarrollos tecnológicos y proyectos de innovación docente para mejorar los recursos académicos en digitalización</t>
  </si>
  <si>
    <t>C22.R05.P01. Reordenación y simplificación del sistema de prestaciones económicas no contributivas de la AGE</t>
  </si>
  <si>
    <t>C22.I02.P01. Transformación tecnológica de los servicios sociales</t>
  </si>
  <si>
    <t>C22.I03.P01. Accesibilidad en todos los canales de comunicación con las Administraciones Públicas</t>
  </si>
  <si>
    <t>C22.I04.P01. Mejora integral de ATENPRO</t>
  </si>
  <si>
    <t>C22.I05.P01. Aumento de la capacidad de acogida del sistema</t>
  </si>
  <si>
    <t>C23.I01.P01. EMPLEO JOVEN-TánDEM</t>
  </si>
  <si>
    <t>C23.I02.P01. Apoyo a mujeres en los ámbitos rural y urbano</t>
  </si>
  <si>
    <t>C23.I03.P01. Recualificación profesional de las personas trabajadoras ocupadas del ámbito sectorial del turismo</t>
  </si>
  <si>
    <t>C23.I04.P01. Colectivos especialmente vulnerables</t>
  </si>
  <si>
    <t>C23.I05.P01. Orientación y emprendimiento</t>
  </si>
  <si>
    <t>C23.I06.P01. Programa de generación y mantenimiento del empleo de empresas viables que estén atravesando dificultades o sin relevo generacional</t>
  </si>
  <si>
    <t>C24.I01.P01. Competitividad y profesionalización de las ICC</t>
  </si>
  <si>
    <t>C24.I02.P01. Proyectos de ayudas para ampliar y diversificar la oferta cultural en áreas no urbanas</t>
  </si>
  <si>
    <t>C24.I03.P01. Museo Nacional del Prado</t>
  </si>
  <si>
    <t>C25.I01.P01. Línea anual de ayudas para la modernización e innovación de las 
Industrias Culturales</t>
  </si>
  <si>
    <t>C26.I01.P01. Impulsar BIG DATA de las organizaciones deportivas</t>
  </si>
  <si>
    <t>C26.I02.P01. Mejora y optimización de las infraestructuras y los procesos de 
digitalización de las instalaciones turísticas</t>
  </si>
  <si>
    <t>C26.I03.P01. Internacionalización del deporte</t>
  </si>
  <si>
    <t>C20.I03.P02. Desarrollo de proyectos de innovación y transferencia del conocimiento entre centros de Formación Profesional y empresas</t>
  </si>
  <si>
    <t>C22.I01.P02. Teleasistencia avanzada</t>
  </si>
  <si>
    <t>C01.I01.P02. Transferencias a Ayuntamientos para inversiones en base a sus competencias.</t>
  </si>
  <si>
    <t>C01.I03.P02. Inversiones en la digitalización de los sistemas de seguridad, información y 
controles de acceso de las estaciones ferroviarias donde se prestan servicios 
de OSP (RENFE).</t>
  </si>
  <si>
    <t>C02.I01.P02. Programa de rehabilitación integral de edificios.</t>
  </si>
  <si>
    <t>C02.I05.P02. Para Entidades Locales (municipios, islas y provincias).</t>
  </si>
  <si>
    <t>C03.I05.P02. Creación de un hub de innovación digital para empresas del sector agroalimentario.</t>
  </si>
  <si>
    <t>C03.I08.P02.  Desarrollo Tecnológico e Innovación en el Sector Pesquero y Acuícola. Equilibrio Cadena Comercialización.</t>
  </si>
  <si>
    <t>C03.I09.P02. TIC´S para vigilancia pesquera.</t>
  </si>
  <si>
    <t>C04.I01.P02. Desarrollo de sistemas o plataformas de gestión de la información a nivel nacional con capacidades adicionales de análisis y difusión.</t>
  </si>
  <si>
    <t>C04.I02.P02. Mejora de infraestructuras de gestión, difusión y uso público.</t>
  </si>
  <si>
    <t>C04.I03.P02. Recuperación zonas afectadas por la minería.</t>
  </si>
  <si>
    <t>C04.I04.P02. Emprendimiento y promoción en áreas en declive demográfico.</t>
  </si>
  <si>
    <t>C05.I01.P02. Actuaciones para la mejora de la eficiencia y reducción de pérdidas en el uso del agua.</t>
  </si>
  <si>
    <t>C05.I02.P02. Actuaciones para mitigar el riesgo de inundación.</t>
  </si>
  <si>
    <t>C05.I03.P02. Actuaciones de seguimiento de las precipitaciones en cuencas hidrográficas y en el litoral.</t>
  </si>
  <si>
    <t>C06.I02.P02. Inversiones en la Red de Carreteras del Estado.</t>
  </si>
  <si>
    <t>C06.I03.P02. Mejoras de accesibilidad y sostenibilidad de los puertos</t>
  </si>
  <si>
    <t>C06.I04.P02. Fomento de la intermodalidad del transporte.</t>
  </si>
  <si>
    <t>C09.I01.P02. Creación de un clúster de hidrógeno renovable.</t>
  </si>
  <si>
    <t>C10.I01.P02. Plan de infraestructuras ambientales, digitales y sociales en municipios y territorios en transición.</t>
  </si>
  <si>
    <t>C11.I01.P02. Operaciones inteligentes y Gobierno del Dato</t>
  </si>
  <si>
    <t>C11.I02.P02. Transformación digital de la Administración de Justicia</t>
  </si>
  <si>
    <t>C11.I03.P02. Operaciones inteligentes</t>
  </si>
  <si>
    <t>C11.I04.P02. Energías renovables</t>
  </si>
  <si>
    <t>C11.I05.P02. Reformar y modernizar la forma de trasladar la información</t>
  </si>
  <si>
    <t>C12.I02.P02. Línea de apoyo a planes de innovación y sostenibilidad</t>
  </si>
  <si>
    <t>C12.I03.P02. Construcción de instalaciones específicas para el tratamiento de los biorresiduos recogidos 
separadamente</t>
  </si>
  <si>
    <t>C13.I01.P02. Herramientas para las PYME (SGIPYME)</t>
  </si>
  <si>
    <t>C13.I02.P02. Programa de Apoyo al emprendimiento industrial</t>
  </si>
  <si>
    <t>C13.I03.P02. Programa Agentes del Cambio</t>
  </si>
  <si>
    <t>C13.I04.P02. Plataforma Comercio Conectado</t>
  </si>
  <si>
    <t>C13.I05.P02. Programa INNOVAInvest</t>
  </si>
  <si>
    <t>C14.I01.P02. Planes de Sostenibilidad Turística en Destinos</t>
  </si>
  <si>
    <t>C14.I02.P02. Plan de Transformación Digital de Empresas de la cadena de valor turística a través de la Inteligencia Artificial y otras 
tecnologías habilitadoras</t>
  </si>
  <si>
    <t>C14.I04.P02. Financiación de proyectos de eficiencia energética y economía circular en 
empresas turísticas</t>
  </si>
  <si>
    <t>C15.R01.P02. Plataforma y punto único de información sobre conectividad e infraestructuras 
digitales transfronterizas</t>
  </si>
  <si>
    <t>C15.R02.P02. Reducción de cargas al despliegue</t>
  </si>
  <si>
    <t>C15.I03.P02. Bonos digitales para colectivos vulnerables</t>
  </si>
  <si>
    <t>C15.I05.P02. Participación en proyectos multipaís de Infraestructuras Digitales 
Transfronterizas</t>
  </si>
  <si>
    <t>C15.I06.P02. Despliegue de infraestructura de redes de acceso 5G y refuerzos de red de transmisión móvil</t>
  </si>
  <si>
    <t>C15.I07.P02. Impulso del ecosistema del sector ciberseguridad</t>
  </si>
  <si>
    <t>C16.R01.P02. Impulso I+D+i IA</t>
  </si>
  <si>
    <t>C17.I02.P02. Convocatorias de ayudas para la provisión, mejora y actualización del equipamiento científico técnio de los agentes del sistema de I+D+I</t>
  </si>
  <si>
    <t>C17.I03.P02. Compra pública pre-comercial</t>
  </si>
  <si>
    <t>C17.I05.P02. Ecosistemas de Innovación basados en las Redes de Excelencia Cervera</t>
  </si>
  <si>
    <t>C17.I06.P02. Medidas para fortalecer las capacidades estratégicas e internacionalización del Sistema 
Nacional de Salud</t>
  </si>
  <si>
    <t>C17.I07.P02. Proyecto sobre el cambio climático e impacto en las reservas de agua</t>
  </si>
  <si>
    <t>C18.I02.P02. Prevención Alcohol</t>
  </si>
  <si>
    <t>C18.I03.P02. Nuevo sistema de Información de la Red Vigilancia en Salud Pública</t>
  </si>
  <si>
    <t>C18.I04.P02. Desarrollo profesional y certificación de competencias</t>
  </si>
  <si>
    <t>C18.I05.P02. Fomento de la utilización de los medicamentos genéricos y biosimilares, así como medicamentos innovadores, en el SNS</t>
  </si>
  <si>
    <t>C18.I06.P02. Definición y puesta en marcha de proyectos de tratamiento masivo de datos</t>
  </si>
  <si>
    <t>C19.I01.P02. Campañas de sensibilización y concienciación y Plan de Comunicación Global de Fomento del Humanismo Tecnológico</t>
  </si>
  <si>
    <t>C19.I02.P02. Plan FP Digital</t>
  </si>
  <si>
    <t>C19.I03.P02. Programa de capacitación digital de las Administraciones Públicas</t>
  </si>
  <si>
    <t>C19.I04.P02. Creación de recursos educativos abiertos para la enseñanza</t>
  </si>
  <si>
    <t>C20.I01.P02. Oferta modular digital para ocupados</t>
  </si>
  <si>
    <t>C20.I02.P02. Conversión de aulas en espacios de tecnología aplicada</t>
  </si>
  <si>
    <t>C21.I01.P02. Gastos de funcionamiento</t>
  </si>
  <si>
    <t>C21.I05.P02. Apoyo de infraestructuras centralizadas (RedIRIS) y servicios TIC</t>
  </si>
  <si>
    <t>C22.R05.P02. Apoyo externo para la ejecución</t>
  </si>
  <si>
    <t>C22.I02.P02. Proyectos piloto de innovación en servicios sociales</t>
  </si>
  <si>
    <t>C22.I03.P02. Adecuación de los espacios físicos de carácter sanitario</t>
  </si>
  <si>
    <t>C22.I04.P02. Mejora integral del servicio de dispositivos de control de las medidas de protección a las mujeres víctimas</t>
  </si>
  <si>
    <t>C22.I05.P02. Diseño y puesta en marcha de un sistema de información que facilite la asignación de plazas de solicitantes de asilo entre las CCAA</t>
  </si>
  <si>
    <t>C23.I01.P02. Primera experiencia profesional en las administraciones públicas</t>
  </si>
  <si>
    <t>C23.I02.P02. Programas de formación e inserción para mujeres víctimas de violencia de género o de trata y explotación sexual con compromiso de contratación</t>
  </si>
  <si>
    <t>C23.I03.P02. Acciones formativasque incluyan compromisos de contratación de personas trabajadoras desempleadas</t>
  </si>
  <si>
    <t>C23.I04.P02. Emprendimiento y microempresas</t>
  </si>
  <si>
    <t>C23.I05.P02. Formación permanente del Sistema Nacional de Empleo</t>
  </si>
  <si>
    <t>C23.I06.P02. Programa de creación y consolidación de entidades de la economía social con carácter innovador</t>
  </si>
  <si>
    <t>C24.I01.P02. Digitalización de los sistemas de la Propiedad Intelectual</t>
  </si>
  <si>
    <t>C24.I02.P02. Medidas de modernización y gestión sostenible de las infraestructuras de las artes escénicas y musicales y el fomento de circuitos de difusión internacional</t>
  </si>
  <si>
    <t>C24.I03.P02. Museo Nacional Centro de Arte Reina Sofía</t>
  </si>
  <si>
    <t>C25.I01.P02. Programa de promoción e internalización del sector 
audiovisual</t>
  </si>
  <si>
    <t>C26.I01.P02. Impulsar la transformación digital de la administración deportiva</t>
  </si>
  <si>
    <t>C26.I02.P02. Modernización de las instalaciones</t>
  </si>
  <si>
    <t>C26.I03.P02. promoción de la igualdad en el deporte, especialmente dirigido a la reducción de la desigualdad de género</t>
  </si>
  <si>
    <t>C01.I01.P03. Transformación de flotas de transporte de viajeros y mercancías de empresas privadas prestadoras de servicios de transporte, excluidas las de titularidad 
municipal.</t>
  </si>
  <si>
    <t>C02.I01.P03.  Creación de un entorno favorable a la actividad.</t>
  </si>
  <si>
    <t>C03.I05.P03. Creación de un observatorio de la digitalización del sector agroalimentario.</t>
  </si>
  <si>
    <t>C04.I02.P03. Conservación de la biodiversidad marina.</t>
  </si>
  <si>
    <t xml:space="preserve">C04.I03.P03. Infraestructura verde: fomento de la conectividad y reverdecimiento urbano. </t>
  </si>
  <si>
    <t>C04.I04.P03. Defensa ecosistemas y contra incendios: Renovación y refuerzo medios extinción.</t>
  </si>
  <si>
    <t>C05.I01.P03. Inversiones para la mejora de la seguridad de presas y embalses.</t>
  </si>
  <si>
    <t>C05.I02.P03. Medidas de reducción de la extracción de agua subterránea (recuperación de acuíferos) con la aplicación de recursos alternativos.</t>
  </si>
  <si>
    <t>C05.I03.P03. Mejora de la observación y vigilancia meteorológica y la prevención de riesgos climáticos.</t>
  </si>
  <si>
    <t>C06.I02.P03. Desarrollo del Cielo Único Europeo.</t>
  </si>
  <si>
    <t>C06.I04.P03.  Modernización de material ferroviario de mercancías.</t>
  </si>
  <si>
    <t>C09.I01.P03. Desarrollo de proyectos Singulares pioneros que permitan la introducción del hidrógeno renovable.</t>
  </si>
  <si>
    <t>C10.I01.P03. Proyectos de I+D+i en almacenamiento de energía y eficiencia energética.</t>
  </si>
  <si>
    <t>C11.I01.P03. Infraestructuras digitales y ciberseguridad</t>
  </si>
  <si>
    <t>C11.I02.P03. Transformación digital en el ámbito del Empleo</t>
  </si>
  <si>
    <t>C11.I03.P03. Gobierno del dato</t>
  </si>
  <si>
    <t>C11.I04.P03. Movilidad sostenible</t>
  </si>
  <si>
    <t>C11.I05.P03. Actividades de formación</t>
  </si>
  <si>
    <t>C12.I02.P03. Línea de apoyo a proyectos con entidad propia, de mecor alcance, para la implementación de la digitalización en procesos y organización de empresas industriales.</t>
  </si>
  <si>
    <t>C12.I03.P03. Construcción de nuevas instalaciones de preparación para la reutilización y el reciclado de 
otros flujos de residuos recogidos separadamente</t>
  </si>
  <si>
    <t>C13.I01.P03. Programa Bandera</t>
  </si>
  <si>
    <t>C13.I02.P03. Reforzar el sistema español de garantía recíproca</t>
  </si>
  <si>
    <t>C13.I03.P03. Acelera PYME 2.0</t>
  </si>
  <si>
    <t>C13.I04.P03. Programa Mercados Sostenibles</t>
  </si>
  <si>
    <t>C13.I05.P03. Programa VIVES</t>
  </si>
  <si>
    <t>C14.I01.P03. Planes de Sostenibilidad Social del sector turístico</t>
  </si>
  <si>
    <t>C14.I04.P03. Financiación de proyectos sostenibles de mantenimiento y 
rehabilitación del patrimonio histórico con uso turístico</t>
  </si>
  <si>
    <t>C15.R02.P03. Apoyo a entidades locales</t>
  </si>
  <si>
    <t>C15.I05.P03. Otros proyectos I+D+i de Infraestructuras Digitales Transfronterizas</t>
  </si>
  <si>
    <t>C15.I06.P03. Proyectos tractores 5G de digitalización sectorial en actividades 
económicas y servicios esenciales</t>
  </si>
  <si>
    <t>C15.I07.P03. Nodo Internacional</t>
  </si>
  <si>
    <t>C16.R01.P03. Atracción de Talento</t>
  </si>
  <si>
    <t>C17.I02.P03. Desarrollo
e implantación de un nuevo software de gestión</t>
  </si>
  <si>
    <t>C17.I05.P03. Coinversión e inversión en empresas con tecnologías estratégicas</t>
  </si>
  <si>
    <t>C17.I06.P03. Participación en el proyecto multi-país “The Genome of Europe (GoE)”</t>
  </si>
  <si>
    <t>C17.I07.P03. Para la promoción de energías renovables</t>
  </si>
  <si>
    <t>C18.I02.P03. Promoción de hábitos de vida saludable</t>
  </si>
  <si>
    <t>C18.I03.P03. Finalización del Hospital Universitario de Melilla y 
construcción del nuevo edificio del Centro Nacional de Dosimetría</t>
  </si>
  <si>
    <t>C18.I04.P03. Herramientas colaborativas para compartir conocimiento y 
mejorar la atención a los pacientes de alta complejidad</t>
  </si>
  <si>
    <t>C18.I05.P03. Desarrollo y modernización de la prestación ortoprotésica en el SNS</t>
  </si>
  <si>
    <t>C18.I06.P03. Incorporación de agentes y fuentes a Data Lake Sanitario</t>
  </si>
  <si>
    <t>C19.I.P03. Actuaciones de capacitación en competencias digitales para la ciudadanía en general</t>
  </si>
  <si>
    <t>C19.I03.P03. Programa para la transformación digital de las pymes</t>
  </si>
  <si>
    <t>C20.I01.P03. Flexibilización y accesibilidad de la formación profesional a través de la creación "Aulas Mentor"</t>
  </si>
  <si>
    <t>C20.I02.P03. Creación de aulas de emprendimiento en centros públicos de Formación Profesional</t>
  </si>
  <si>
    <t>C20.I03.P03. Transformación de ciclos formativos de grado medio y grado superior en ciclos de oferta bilingüe</t>
  </si>
  <si>
    <t>C21.I05.P03. Reducción de brecha digital del personal académico y del estudiantado</t>
  </si>
  <si>
    <t>C22.I01.P03. Financiar al menos cuatro proyectos piloto</t>
  </si>
  <si>
    <t>C22.I02.P03. Modernización de infraestructuras, digitalización y mejora de los modelos de protección residencial y acogimiento</t>
  </si>
  <si>
    <t>C22.I03.P03. Accesibilidad física y sensorial en Centros Educativos</t>
  </si>
  <si>
    <t>C22.I04.P03. Creación de servicios de atención integral 24h</t>
  </si>
  <si>
    <t>C23.I01.P03. Programa investigo</t>
  </si>
  <si>
    <t>C23.I02.P03. Acciones para favorecer la transversalidad de género en todas las políticas activas de empleo</t>
  </si>
  <si>
    <t>C23.I03.P03. Formación para personas trabajadoras en ERTE</t>
  </si>
  <si>
    <t>C23.I06.P03. Programa nacional de apoyo a la digitalización de las empresas de la economía social</t>
  </si>
  <si>
    <t>C24.I01.P03. Vertebración e internacionalización</t>
  </si>
  <si>
    <t>C24.I02.P03. Medidas de conservación, restauración y puesta en valor 
del patrimonio cultural español</t>
  </si>
  <si>
    <t>C24.I03.P03. Biblioteca Nacional de España</t>
  </si>
  <si>
    <t>C25.I01.P03. Programa de atracción de rodajes e inversión exterior</t>
  </si>
  <si>
    <t>C26.I01.P03. Impulsar la transformación digital aplicada a la Medicina Deportiva</t>
  </si>
  <si>
    <t>C26.I02.P03. Promoción de la actividad física y la salud en zonas despobladas</t>
  </si>
  <si>
    <t>C11.I03.P04. Infraestructuras digitales</t>
  </si>
  <si>
    <t>C01.I01.P04.  Financiación directa de proyectos de mejora en entornos urbanos (travesías) en la Red de Carreteras del Estado (RCE).</t>
  </si>
  <si>
    <t>C03.I05.P04. Creación de una plataforma de asesores AKIS.</t>
  </si>
  <si>
    <t>C04.I02.P04. Recuperación de humedales.</t>
  </si>
  <si>
    <t>C04.I04P04. Defensa ecosistemas y contra incendios: Mejora de infraestructuras y medios de defensa.</t>
  </si>
  <si>
    <t>C06.I02.P04. Transformación digital del Ministerio de Transportes, Movilidad y Agenda Urbana.</t>
  </si>
  <si>
    <t>C06.I04.P04. Transporte por carretera seguro, sostenible y conectado.</t>
  </si>
  <si>
    <t>C09.I01.P04. Actuaciones de apoyo para integrar la cadena de valor nacional en la cadena de valor comunitaria.</t>
  </si>
  <si>
    <t xml:space="preserve">C10.I01.P04. Plan de apoyo para la recualificación profesional e inserción laboral de trabajadores y población afectados por la transición energética.
</t>
  </si>
  <si>
    <t>C11.I02.P04. Transformación digital en el ámbito de Inclusión, Seguridad Social y Migraciones</t>
  </si>
  <si>
    <t>C12.I02.P04. Plan de modernización del Centro Español de Metrología (CEM)</t>
  </si>
  <si>
    <t>C12.I03.P04. Inversiones relativas a instalaciones de recogida (como puntos limpios), triaje y clasificación (envases, papel, etc) y mejora de las plantas de tratamiento mecánico-biológico existentes</t>
  </si>
  <si>
    <t>C13.I01.P04. Marca España Nación Emprendedora</t>
  </si>
  <si>
    <t>C13.I03.P04. Sistema de Inteligencia de la Digitalización de la PYME</t>
  </si>
  <si>
    <t>C13.I04.P04. Refuerzo del Centro de Investigación y Control de la Calidad</t>
  </si>
  <si>
    <t>C13.I05.P04. Programa de formación Mentoring internacionalización de la Cámara de Comercio de España</t>
  </si>
  <si>
    <t xml:space="preserve">C14.I01.P04. Creación del Sistema de Sostenibilidad Turística Integral
</t>
  </si>
  <si>
    <t>C14.I04.P04. Fortalecimiento de la actividad comercial en zonas de gran 
afluencia turística</t>
  </si>
  <si>
    <t>C15.I06.P04. Ecosistemas de innovación 5G</t>
  </si>
  <si>
    <t xml:space="preserve">C16.R01.P04. Plataformas de Datos y Tecnológicas </t>
  </si>
  <si>
    <t>C17.I02.P04. Mejora de infraestructuras específicas</t>
  </si>
  <si>
    <t>C17.I05.P04. Ayudas Cervera a Centros Tecnológicos</t>
  </si>
  <si>
    <t>C17.I06.P04. Medidas de refuerzo de capacidades vinculadas a la pandemia y al envejecimiento</t>
  </si>
  <si>
    <t>C17.I07.P04. Proyecto para desarrollar e integrar componentes de alta tecnología claves en la 
transición en el ciclo energético hacia una economía verde y resiliente</t>
  </si>
  <si>
    <t>C18.I02.P04. Actuaciones para reducir el consumo de antibióticos</t>
  </si>
  <si>
    <t>C18.I03.P04. Aumento de capacidad del laboratorio de ensayo de Equipos 
de Protección Individual (EPI) del Centro Nacional de Medios de Protección</t>
  </si>
  <si>
    <t>C18.I04.P04. Mapa informatizado para visualizar recursos compartidos y 
prestaciones de la atención temprana y genética en España</t>
  </si>
  <si>
    <t>C18.I05.P04. Aumento de las habilidades y el conocimiento de los profesionales para el uso racional de medicamentos y tecnologías sanitarias</t>
  </si>
  <si>
    <t>C20.I01.P04. Reskilling y upskilling</t>
  </si>
  <si>
    <t>C20.I02.P04. Creación de una red de 50 centros de excelencia</t>
  </si>
  <si>
    <t>C21.I05.P04. Impulso de proyectos de innovación digital interuniversitarios de carácter estratégico y transversal</t>
  </si>
  <si>
    <t>C22.I01.P04. Remodelación de los centros dependientes del IMSERSO</t>
  </si>
  <si>
    <t>C22.I02.P04. Programas de formación de profesionales de los servicios sociales</t>
  </si>
  <si>
    <t>C22.I03.P04. Obras y ajustes razonables en espacios y vehículos de transporte público</t>
  </si>
  <si>
    <t>C22.I04.P04. Servicio de orientación sociolaboral y de acompañamiento a las víctimas y extensión a víctimas de trata con fines de explotación sexual</t>
  </si>
  <si>
    <t>C23.I03.P04. Financiación a las personas trabajadoras ocupadas y desempleadas para realizar acciones de formación concretas</t>
  </si>
  <si>
    <t>C23.I06.P04. Promoción de las redes de cooperativas, sociedades laborales y otras fórmulas de economía social</t>
  </si>
  <si>
    <t>C24.I02.P04. Dotación de Bibliotecas de libros digitales y en papel</t>
  </si>
  <si>
    <t>C24.I03.P04. Plan de acceso digital al patrimonio bibliográfico 
español</t>
  </si>
  <si>
    <t>C26.I01.P04. Impulsar la transformación digital de las organizaciones deportivas</t>
  </si>
  <si>
    <t>C23.I03.P05. Detección de necesidades formativas</t>
  </si>
  <si>
    <t>C04.I02.P05. Control del comercio internacional.</t>
  </si>
  <si>
    <t>C06.I02.P05. Gobernanza y gestión del Plan del Ministerio de Transportes, Movilidad y Agenda Urbana.</t>
  </si>
  <si>
    <t>C06.I04.P05. Sostenibilidad del transporte marítimo y aéreo.</t>
  </si>
  <si>
    <t>C11.I02.P05. Plan de Digitalización Consular</t>
  </si>
  <si>
    <t>C11.I03.P05. Ciberseguridad</t>
  </si>
  <si>
    <t xml:space="preserve">C12.I02.P05. Plan de apoyo a infraestructuras industriales sostenibles
</t>
  </si>
  <si>
    <t>C12.I03.P05. Desarrollo de instrumentos de digitalización depara la gestión medioambiental</t>
  </si>
  <si>
    <t>C13.I01.P05. Portal Web Startups</t>
  </si>
  <si>
    <t>C13.I03.P05. Programas de apoyo a las Agrupaciones Empresariales Innovadoras (AEIs)</t>
  </si>
  <si>
    <t>C13.I05.P05. Programa de fortalecimiento de los sistemas de comunicación, servicios telemáticos y digitalización de las sociaciones y federaciones exportadoras y de la Cámara de Comercio de España y Cámaras de Comercio españolas en el extranjero y 
federaciones de Cámaras con reconocimiento oficial</t>
  </si>
  <si>
    <t>C16.R01.P05. Integración IA cadenas de valor</t>
  </si>
  <si>
    <t>C17.I02.P05. Capacidades específicas</t>
  </si>
  <si>
    <t>C17.I05.P05. Convocatoria de ayudas NEOTEC</t>
  </si>
  <si>
    <t>C17.I07.P05. Proyecto de Identificación de áreas favorables</t>
  </si>
  <si>
    <t>C18.I02.P05. Subvenciones en materia de prevención y tratamiento de 
adicciones</t>
  </si>
  <si>
    <t>C18.I03.P05. Refuerzo del Centro Nacional de Alimentación y laboratorio de Biotoxinas</t>
  </si>
  <si>
    <t>C18.I05.P05. Fomento y adaptación regulatoria para la mejora de la I+D+i del sector del medicamento</t>
  </si>
  <si>
    <t>C21.I05.P05. Impulso a la formación y a la capacitación de talento digital</t>
  </si>
  <si>
    <t>C22.I01.P05. Elaborar una Estrategia Nacional de Desinstitucionalización</t>
  </si>
  <si>
    <t>C22.I02.P05. Desarrollar e implementar herramientas tecnológicas para la mejora de los sistemas de información y gestión de los servicios sociales</t>
  </si>
  <si>
    <t>C22.I03.P05. Obras y ajustes razonables que faciliten la accesibilidad en espacios de Patrimonio Histórico</t>
  </si>
  <si>
    <t>C23.I06.P05. Programa de impulso de las transiciones sostenibles e inclusivas de empresas y de colectivos en situación de vulnerabilidad</t>
  </si>
  <si>
    <t>C24.I03.P05. Digitalización, interoperabilidad y ampliación de la 
capacidad de los sistemas de archivos inventarios y registros del 
patrimonio histórico español</t>
  </si>
  <si>
    <t>C26.I01.P05. La promoción de la Actividad Física y el Deporte para la Salud “Deporte Seguro, Saludable e Inclusivo”</t>
  </si>
  <si>
    <t xml:space="preserve">C06.I04.P06.  Digitalización del transporte. </t>
  </si>
  <si>
    <t>C11.I02.P06. Lanzadera de proyectos tractores</t>
  </si>
  <si>
    <t xml:space="preserve">C12.I02.P06. Asistencia técnica
</t>
  </si>
  <si>
    <t>C12.I03.P06. Fomento de la economía circular en el ámbito de la empresa</t>
  </si>
  <si>
    <t>C13.I01.P06. Mujeres emprendedoras</t>
  </si>
  <si>
    <t>C13.I03.P06. Programas de apoyo a los Digital Innovation Hubs (DIH)</t>
  </si>
  <si>
    <t>C13.I05.P06. Programa de Ampliación de la Base Exportadora</t>
  </si>
  <si>
    <t>C16.R01.P06. Costes de gestión</t>
  </si>
  <si>
    <t>C17.I02.P06. Infraestructuras europeas e internacionales</t>
  </si>
  <si>
    <t>C17.I05.P06. Ayudas a PYMEs con Sello de Excelencia Europea</t>
  </si>
  <si>
    <t>C18.I02.P06. Prevención y promoción de la salud mental</t>
  </si>
  <si>
    <t>C18.I03.P06. Inversiones tecnológicas en la Agencia del Medicamento y la 
Organización Nacional de Trasplantes</t>
  </si>
  <si>
    <t>C21.I05.P06. Apoyo a la España despoblada</t>
  </si>
  <si>
    <t>C22.I02.P06. Proyectos de innovación en colaboración con la FEMP</t>
  </si>
  <si>
    <t>C22.I03.P06. Ayudas económicas a los municipios para la realización de obras y adquisición de equipamientos</t>
  </si>
  <si>
    <t>C24.I03.P06. Medidas para la modernización de las herramientas de gestión pública y 
puesta en marcha de un sistema integral de digitalización y catalogación de 
documentación recursos, bienes, estructuras e infraestructuras del INAEM</t>
  </si>
  <si>
    <t>C26.I01.P06. Plan de Modernización y digitalización en la lucha 
contra el dopaje</t>
  </si>
  <si>
    <t>C06.I04.P07. Transferencias a CCAA</t>
  </si>
  <si>
    <t>C13.I01.P07. Colaboración de Centros de Emprendimiento</t>
  </si>
  <si>
    <t>C13.I05.P07. Programa de Fortalecimiento del ecosistema español de empresas de rápido crecimiento</t>
  </si>
  <si>
    <t>C17.I02.P07. Infraestructuras nacionales</t>
  </si>
  <si>
    <t>C18.I02.P07.  Campañas de prevención del cáncer</t>
  </si>
  <si>
    <t>C18.I03.P07. Evaluación del desempeño del Sistema Nacional de Salud 
durante la pandemia</t>
  </si>
  <si>
    <t>C22.I02.P07. Proyectos relacionados con el tránsito a la vida adulta de menores acogidos u otras mejoras de atención a la infancia y la adolescencia</t>
  </si>
  <si>
    <t>C22.I03.P07. Campañas comunicativas de sensibilización</t>
  </si>
  <si>
    <t>C13.I01.P08. Programa Gov Tech</t>
  </si>
  <si>
    <t>C13.I05.P08. Ayudas a la apertura y consolidación de mercados</t>
  </si>
  <si>
    <t>C22.I03.P08. I+D+i en el campo de la accesibilidad</t>
  </si>
  <si>
    <t>C13.I01.P09. ONE Oficina Nacional de Emprendimiento</t>
  </si>
  <si>
    <t>C13.I05.P09. Programa de impulso de proyectos de inversión de impacto</t>
  </si>
  <si>
    <t>CMAYOR/2021/03Y05/116</t>
  </si>
  <si>
    <t>Redacción de los Proyectos de Construcción "Aparcamientos Disuasorios en la Red de Metrovalencia: Estaciones de Horta Vella en Bétera y el Clot en Riba-Roja del Tùria".</t>
  </si>
  <si>
    <t>OVR01574</t>
  </si>
  <si>
    <t>Rehabilitación y restauración del Palacio de Calatayud, sito en la calle Miguelete 5, Valencia</t>
  </si>
  <si>
    <t> CNMY21/DGPAT/57</t>
  </si>
  <si>
    <t>Consellería de Hacienda y Modelo Económico</t>
  </si>
  <si>
    <t>OVR01579</t>
  </si>
  <si>
    <t>OVR01583</t>
  </si>
  <si>
    <t>243/2022</t>
  </si>
  <si>
    <t>P.A. 264/2022</t>
  </si>
  <si>
    <t>C01.I03</t>
  </si>
  <si>
    <t>3.22/27510.0002</t>
  </si>
  <si>
    <t>ADIF</t>
  </si>
  <si>
    <t>Anuncio de licitación de: ADIF - Consejo de Administración. Objeto: Suministro y transporte de balasto para la renovación de vía del tramo Silla – Cullera. Expediente: 3.22/27510.0002.</t>
  </si>
  <si>
    <t>OVR01645</t>
  </si>
  <si>
    <t>OVR01647</t>
  </si>
  <si>
    <t>3.22/27510.0003</t>
  </si>
  <si>
    <t>Anuncio de licitación de: ADIF - Consejo de Administración. Objeto: Suministro y transporte de traviesas para la renovación de vía del tramo Silla – Cullera. Expediente: 3.22/27510.0003.</t>
  </si>
  <si>
    <t>275/2022</t>
  </si>
  <si>
    <t>PASS 233/2022</t>
  </si>
  <si>
    <t>P.A.S. (abreviado) 250/2022</t>
  </si>
  <si>
    <t>74/2022</t>
  </si>
  <si>
    <t>673/2021</t>
  </si>
  <si>
    <t>OVR01471</t>
  </si>
  <si>
    <t>LOT24/22</t>
  </si>
  <si>
    <t>Ministerio de Ciencia e Innovación</t>
  </si>
  <si>
    <t>Anuncio de formalización de contratos de: Presidencia de la Agencia Estatal Consejo Superior de Investigaciones Científicas, M.P. Objeto: Suministro e instalación de un sistema automatizado de corte láser de celdas electroquímicas para el Instituto Mixto Tecnología Química, financiado por la UE - NextGenerationEU por el Mecanismo de Recuperación y Resiliencia. Cód: TRE2103007 (PTI+ TRANS-ENER+ Alta tecnol. clave tran. con destino al CSIC - ORGANIZACIÓN CENTRAL. Expediente: LOT24/22.</t>
  </si>
  <si>
    <t>425/2022</t>
  </si>
  <si>
    <t>469/2022</t>
  </si>
  <si>
    <t>256/2022</t>
  </si>
  <si>
    <t>PAS 68/2022</t>
  </si>
  <si>
    <t>313/2022</t>
  </si>
  <si>
    <t>297/2022</t>
  </si>
  <si>
    <t>296/2022</t>
  </si>
  <si>
    <t>295/2022</t>
  </si>
  <si>
    <t>C21.I01</t>
  </si>
  <si>
    <t>CMAYOR/2022/06Y02/33</t>
  </si>
  <si>
    <t>Suministro para equipamiento escolar: mobiliario y material didáctico de Centros Públicos dependientes de la Conselleria de Educación, cultura y Deporte, con unidades de nueva creación de primer ciclo de Educación Infantil</t>
  </si>
  <si>
    <t>OVR01682</t>
  </si>
  <si>
    <t>OVR01525</t>
  </si>
  <si>
    <t>3.21/27507.0257</t>
  </si>
  <si>
    <t>Anuncio de licitación de ADIF-Consejo de Administración. Objeto: Ejecución de las obras del Proyecto Constructivo para la renovación de vía y catenaria. Tramo: Xàtiva-L'Alcúdia de Crespins. Plan Núcleo de cercanías València-Castelló (2017-2025). Expediente: 3.21/27507.0257.</t>
  </si>
  <si>
    <t>OVR00465</t>
  </si>
  <si>
    <t>OVR01248</t>
  </si>
  <si>
    <t>PASS 479/2022</t>
  </si>
  <si>
    <t>3.21/27507.0287</t>
  </si>
  <si>
    <t>Anuncio de licitación de: ADIF - Consejo de Administración. Objeto: Ejecución de las obras del Proyecto de construcción para la renovación de vía y catenaria. Tramo: Silla-Cullera. Plan núcleo de cercanías Valencia/Castellón (2017/2025). Expediente: 3.21/27507.0287</t>
  </si>
  <si>
    <t>3.21/27507.0324</t>
  </si>
  <si>
    <t>OVR01434</t>
  </si>
  <si>
    <t xml:space="preserve">Anuncio de licitación de: ADIF - Presidencia. Objeto: Servicios de Asistencia Técnica para el control y seguimiento de las obras "Renovación de vía y catenaria. Tramo: Xàtiva - L'Alcudia de Crespins. Plan núcleo de cercanías Valencia / Castellón (2017-2025)”. Expediente: 3.21/27507.0324.
</t>
  </si>
  <si>
    <t>3.21/27510.0181</t>
  </si>
  <si>
    <t>Suministro y transporte de balasto para la renovación de vía y catenaria del tramo Xátiva-L'Alcúdia de Crespins. Plan núcleo de cercanías Valencia/Castellón.</t>
  </si>
  <si>
    <t>OVR01391</t>
  </si>
  <si>
    <t>OVR01307</t>
  </si>
  <si>
    <t>3.21/27510.0164</t>
  </si>
  <si>
    <t>Anuncio de licitación de: ADIF - Presidencia. Objeto: Suministro y transporte de aparatos de vía para la renovación de vía del tramo Silla - Cullera. Expediente: 3.21/27510.0164</t>
  </si>
  <si>
    <t>C06.I03</t>
  </si>
  <si>
    <t>3.21/23108.0062</t>
  </si>
  <si>
    <t>Anuncio de formalización de contratos de: ADIF - Presidencia. Objeto: Servicios para la redacción del plan especial de la terminal intermodal y logística de Valencia San Luis. Expediente: 3.21/23108.0062</t>
  </si>
  <si>
    <t>OVR01184</t>
  </si>
  <si>
    <t>C06.I01</t>
  </si>
  <si>
    <t xml:space="preserve"> 3.21/20810.0103</t>
  </si>
  <si>
    <t>Suministro de aparatos de vía para la implantación del ancho estándar en el corredor Mediterráneo. Tramo: Valencia Nord-Valencia Joaquín Sorolla</t>
  </si>
  <si>
    <t>OVR01435</t>
  </si>
  <si>
    <t>PAS 196/2022</t>
  </si>
  <si>
    <t>3.22/27507.0074</t>
  </si>
  <si>
    <t>OVR01737</t>
  </si>
  <si>
    <t>Anuncio de licitación de: ADIF - Presidencia. Objeto: Servicios de asistencia técnica para el control y seguimiento de las obras del proyecto de construcción para la renovación de vía y catenaria. Tramo: Silla-Cullera. Plan núcleo de cercanías Valencia/Castellón (2017/2025). Expediente: 3.22/27507.0074</t>
  </si>
  <si>
    <t>541/2022</t>
  </si>
  <si>
    <t>C02.I05</t>
  </si>
  <si>
    <t>CNMY21/DGPAT/58</t>
  </si>
  <si>
    <t>Coordinación en materia de seguridad y salud de la obra de rehabilitación y restauración del Palacio de Calatayud (C/ Miguelete, 5 Valencia)</t>
  </si>
  <si>
    <t>OVR01749</t>
  </si>
  <si>
    <t>C01.I01</t>
  </si>
  <si>
    <t>CMAYOR/2022/03Y05/16</t>
  </si>
  <si>
    <t>PAS 389/2022</t>
  </si>
  <si>
    <t>Coordinación de seguridad y salud y apoyo a la dirección de obra: "Permeabilización ciclopeatonal de la autovía CV-35 en el término municipal de San Antonio de Benagéber (Valencia)</t>
  </si>
  <si>
    <t>OVR01777</t>
  </si>
  <si>
    <t>548_22</t>
  </si>
  <si>
    <t>CMAYOR/2021/03Y05/89</t>
  </si>
  <si>
    <t>Permeabilización ciclopeatonal de la autovía CV-35 en el término municipal de San Antonio de Benagéber (Valencia)</t>
  </si>
  <si>
    <t>OVR01774</t>
  </si>
  <si>
    <t>C20.I03</t>
  </si>
  <si>
    <t>OVR01802</t>
  </si>
  <si>
    <t>Servicio para la organización de estancias formativas en empresas, entidades y centros educativos de alumnado y profesorado de Formación Profesional en la Unión Europea, para los sectores profesionales de Industria y Medio Ambiente</t>
  </si>
  <si>
    <t>CMAYOR/2022/06Y05/190</t>
  </si>
  <si>
    <t>327/2022</t>
  </si>
  <si>
    <t>325/2022</t>
  </si>
  <si>
    <t>C06.I02</t>
  </si>
  <si>
    <t>C06.I02.P02 Inversiones en la Red de Carreteras del Estado.</t>
  </si>
  <si>
    <t>PAS 607/2022</t>
  </si>
  <si>
    <t>C19.I01</t>
  </si>
  <si>
    <t>CNMY22/DGLBD/13</t>
  </si>
  <si>
    <t>OVR01334</t>
  </si>
  <si>
    <t>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</t>
  </si>
  <si>
    <t>19. Plan Nacional de Competencias Digitales (digital skills)</t>
  </si>
  <si>
    <t>PENDIENTE</t>
  </si>
  <si>
    <t>PENDIENTE PUBLICACIÓN</t>
  </si>
  <si>
    <t>OVR01848</t>
  </si>
  <si>
    <t>52-A-4770 Proyecto de Adecuación Túneles en la provincia de Alicante. Plan de recuperación, transformación y resiliencia financiado por la Unión Europea Next Generation EU.</t>
  </si>
  <si>
    <t>CUANTÍA MÁXIMA (€)</t>
  </si>
  <si>
    <t>CUANTÍA MÁXIMA (Millones €)</t>
  </si>
  <si>
    <t>C IGUALDAD Y POLÍTICAS INCLUSIVAS</t>
  </si>
  <si>
    <t>Total general</t>
  </si>
  <si>
    <t>Nº LICITACIONES</t>
  </si>
  <si>
    <t>IMPORTE LICITACIONES (Millones de €)</t>
  </si>
  <si>
    <t/>
  </si>
  <si>
    <t>DESCRIPCION CODIGO CI</t>
  </si>
  <si>
    <t>C01.I02. Plan de incentivos a la instalación de puntos de recarga públicos y privados, a la adquisición de vehículos eléctricos y de pila de combustible y líneas de impulso a proyectos singulares y de innovación en electro movilidad, recarga e hidrógeno verde</t>
  </si>
  <si>
    <t>C03.I02. Plan de Impulso de la sostenibilidad y competitividad de la agricultura y la ganadería (I).</t>
  </si>
  <si>
    <t>C03.I03. Plan de Impulso de la sostenibilidad y competitividad de la agricultura y la ganadería (II).</t>
  </si>
  <si>
    <t>C03.I04. Plan de Impulso de la sostenibilidad y competitividad de la agricultura y la ganadería, (III)</t>
  </si>
  <si>
    <t>C03.I05. Estrategia de Digitalización del sector Agroalimentario y Forestal y del Medio Rural</t>
  </si>
  <si>
    <t>C03.I06. Plan de impulso a la sostenibilidad, investigación, innovación y digitalización del sector pesquero (I).</t>
  </si>
  <si>
    <t>C03.I07. Plan de impulso a la sostenibilidad, investigación, innovación y digitalización del sector pesquero (II).</t>
  </si>
  <si>
    <t>C03.I08. Plan de impulso a la sostenibilidad, investigación, innovación y digitalización del sector pesquero (III)</t>
  </si>
  <si>
    <t>C03.I09. Plan de impulso a la sostenibilidad, investigación, innovación y digitalización del sector pesquero (IV).</t>
  </si>
  <si>
    <t>C03.I10. Plan de impulso a la sostenibilidad, investigación, innovación y digitalización del sector pesquero (V).</t>
  </si>
  <si>
    <t>C03.I11. Plan de impulso a la sostenibilidad, investigación, innovación y digitalización del sector pesquero (VI).</t>
  </si>
  <si>
    <t>C14.I01.Transformación del modelo turístico hacia la sostenibilidad</t>
  </si>
  <si>
    <t>C15.I05. Despliegue de infraestructuras digitales transfronterizas</t>
  </si>
  <si>
    <t>C16.R01/I01. Estrategia Nacional de Inteligencia Artificial</t>
  </si>
  <si>
    <t>C17.I03. Nuevos proyectos I+D+I Publico Privados, Interdisciplinares, Pruebas de concepto y concesión de ayudas consecuencia de convocatorias competitivas
internacionales. I+D de vanguardia orientada a retos de la sociedad. Compra pública pre-comercial</t>
  </si>
  <si>
    <t>C22.I05. ncremento de la capacidad y eficiencia del sistema de acogida de solicitantes de asilo</t>
  </si>
  <si>
    <t>C24.I01. Refuerzo de la competitividad de las industrias culturales</t>
  </si>
  <si>
    <t>C01.R01. Plan de despliegue de la infraestructura de recarga y de impulso del vehículo eléctrico</t>
  </si>
  <si>
    <t>C01.R02. Ley de Movilidad Sostenible y Financiación del Transporte.</t>
  </si>
  <si>
    <t>C02.R01. Implementación de la Agenda Urbana Española (AUE).</t>
  </si>
  <si>
    <t>C02.R02. Estrategia a largo plazo para la Rehabilitación Energética en el Sector de la Edificación en España (ERESEE).</t>
  </si>
  <si>
    <t>C02.R03. Ley de Vivienda</t>
  </si>
  <si>
    <t>C02.R04. Ley de Calidad de la Arquitectura y del entorno construido.</t>
  </si>
  <si>
    <t>C02.R05. Oficinas de Rehabilitación (“ventanilla única”)</t>
  </si>
  <si>
    <t>C02.R06. Mejora de la financiación de las actuaciones de rehabilitación.</t>
  </si>
  <si>
    <t>C03.R01. Modificación de la normativa reguladora de las relaciones comerciales en la cadena alimentaria.</t>
  </si>
  <si>
    <t>C03.R02. Desarrollo y revisión del marco regulatorio en materia de sostenibilidad ambiental de la ganadería.</t>
  </si>
  <si>
    <t>C03.R03. Marco legislativo sobre la nutrición sostenible en los suelos agrícolas. Normativa sobre contaminación de origen agrario.</t>
  </si>
  <si>
    <t>C03.R04. Impulso a la gobernanza y a la sostenibilidad de las inversiones en los regadíos españoles.</t>
  </si>
  <si>
    <t>C03.R05. Ejecución del II Plan de Acción de la Estrategia de Digitalización del sector agroalimentario y del medio rural.</t>
  </si>
  <si>
    <t>C03.R06. Revisión del marco normativo nacional para la regulación de la pesca sostenible.</t>
  </si>
  <si>
    <t>C04.R01. Conservación de la biodiversidad terrestre y marina</t>
  </si>
  <si>
    <t>C04.R02. Restauración de ecosistemas e infraestructura verde</t>
  </si>
  <si>
    <t>C04.R03. Gestión forestal sostenible</t>
  </si>
  <si>
    <t>C05.R01. Actualización de la Ley de Aguas, normativa derivada y Planes y estrategias en materia de agua</t>
  </si>
  <si>
    <t>C06.R01. Estrategia de Movilidad Segura, Sostenible y Conectada</t>
  </si>
  <si>
    <t>C06.R02. Estrategia Indicativa Ferroviaria</t>
  </si>
  <si>
    <t>C07.R01. Marco normativo para el fomento de la generación renovable</t>
  </si>
  <si>
    <t>C07.R02. Estrategia Nacional de Autoconsumo</t>
  </si>
  <si>
    <t>C07.R03. C07. R03. Desarrollo de las comunidades energéticas</t>
  </si>
  <si>
    <t>C07.R04. Marco para la innovación y desarrollo tecnológico de las energías renovables</t>
  </si>
  <si>
    <t>C08.R01. Marco habilitador para la integración de renovables en el sistema energético: redes, almacenamiento e infraestructuras.</t>
  </si>
  <si>
    <t>C08.R02. Estrategia de almacenamiento energético.</t>
  </si>
  <si>
    <t>C08.R03. Desarrollo del marco normativo para la agregación, gestión de la demanda y servicios de flexibilidad.</t>
  </si>
  <si>
    <t>C08.R04. Sandboxes o bancos de prueba regulatorios.</t>
  </si>
  <si>
    <t>C09.R01. Hoja de ruta del hidrógeno: una apuesta por el hidrógeno renovable</t>
  </si>
  <si>
    <t>C10.R01. Puesta en marcha de convenios de transición justa en zonas de transición energética.</t>
  </si>
  <si>
    <t>C11.R01. Reforma para la modernización y digitalización de la Administración</t>
  </si>
  <si>
    <t>C11.R02. Reforma para el impulso del Estado de Derecho y la eficiencia del servicio público de justicia.</t>
  </si>
  <si>
    <t>C11.R03. Reforma para la modernización de la arquitectura institucional de gobernanza económica.</t>
  </si>
  <si>
    <t>C11.R04. Estrategia Nacional de Contratación Pública.</t>
  </si>
  <si>
    <t>C11.R05. Refuerzo de las capacidades administrativas.</t>
  </si>
  <si>
    <t>C12.R01. Estrategia Española de Impulso Industrial 2030</t>
  </si>
  <si>
    <t>C12.R02. Política de residuos e impulso a la economía circular</t>
  </si>
  <si>
    <t xml:space="preserve">C14.R01. Real Decreto por el que se desarrolla el Fondo Financiero del Estado para la Competitividad Turística (FOCIT) </t>
  </si>
  <si>
    <t>C17.R01. Reforma de la Ley de la de la Ciencia, la Tecnología y la Innovación con tres ejes clave: mejora de la gobernanza, nueva carrera científica y transferencia de conocimiento</t>
  </si>
  <si>
    <t>C17.R02. Estrategia Española de Ciencia, Tecnología e Innovación 2021-2027 (EECTI) y Desarrollo avanzado del Sistema de Información de Ciencia, Tecnología e Innovación (SICTI)</t>
  </si>
  <si>
    <t>C17.R03. Reorganización de los Organismos Públicos de Investigación (OPIs) y racionalización de su estructura y funcionamiento</t>
  </si>
  <si>
    <t>C18.R01. Fortalecimiento de la Atención Primaria y Comunitaria</t>
  </si>
  <si>
    <t>C18.R02. Reforma del sistema de salud pública</t>
  </si>
  <si>
    <t>C18.R03. Consolidación de la cohesión, la equidad y la universalidad</t>
  </si>
  <si>
    <t>C18.R04. Refuerzo de las capacidades profesionales y reducción de la temporalidad</t>
  </si>
  <si>
    <t xml:space="preserve">C18.R05. Reforma de la regulación de medicamentos y productos sanitarios </t>
  </si>
  <si>
    <t>C19.R01. Plan Nacional de Competencias Digitales</t>
  </si>
  <si>
    <t>C20.R02. Ley de Ordenación del sistema integral de Formación Profesional vinculado al Sistema Nacional de Cualificaciones.</t>
  </si>
  <si>
    <t>C21.R01. Desarrollo normativo de la Ley Orgánica 3/2020, de 29 de diciembre, por la que se modifica la Ley Orgánica 2/2006, de 3 de mayo, de Educación</t>
  </si>
  <si>
    <t>C21.R02. Diseño y aplicación de nuevo modelo curricular por competencias clave.</t>
  </si>
  <si>
    <t>C21.R03. Reforma integral del sistema universitario.</t>
  </si>
  <si>
    <t>C22.R01. Reforzar la atención a la dependencia y promover el cambio de modelo de apoyos y cuidados de larga duración</t>
  </si>
  <si>
    <t>C22.R02. Modernizar los servicios sociales públicos y dotarlos de un nuevo marco normativo</t>
  </si>
  <si>
    <t>C22.R03. Aprobar una nueva ley de protección de las familias y de reconocimiento de su diversidad</t>
  </si>
  <si>
    <t>C22.R04. Reformar el sistema de acogida humanitaria y de solicitantes de protección internacional en España</t>
  </si>
  <si>
    <t>C23.R01. Regulación del trabajo a distancia</t>
  </si>
  <si>
    <t>C23.R010. Simplificación y mejora del nivel asistencial de desempleo</t>
  </si>
  <si>
    <t>C23.R011. Digitalización del SEPE, para su modernización y eficiencia.</t>
  </si>
  <si>
    <t>C23.R02. Medidas para eliminar la brecha de género</t>
  </si>
  <si>
    <t>C23.R03. Regulación del trabajo de los repartidores a domicilio por parte de las plataformas digitales</t>
  </si>
  <si>
    <t>C23.R04. Simplificación de contratos: generalización del contrato indefinido, causalidad y simplificación de la contratación temporal</t>
  </si>
  <si>
    <t>C23.R05. Modernización de políticas activas de empleo</t>
  </si>
  <si>
    <t>C23.R06. Establecimiento de un mecanismo permanente de flexibilidad interna y recualificación de trabajadores en transición</t>
  </si>
  <si>
    <t>C23.R07. Revisión de las subvenciones y bonificaciones a la contratación laboral</t>
  </si>
  <si>
    <t>C23.R08. Modernización de la negociación colectiva</t>
  </si>
  <si>
    <t>C23.R09. Modernización de la contratación y subcontratación de actividades empresariales</t>
  </si>
  <si>
    <t xml:space="preserve">C24.R01. Desarrollo Estatuto del Artista y Fomento de la inversión, el mecenazgo cultural y participación. </t>
  </si>
  <si>
    <t xml:space="preserve">C24.R02. Refuerzo de los derechos de autor y derechos conexos. </t>
  </si>
  <si>
    <t>C25.R01. Reforma del marco regulatorio del sector audiovisual.</t>
  </si>
  <si>
    <t xml:space="preserve">C26.R01. Nueva ley del deporte </t>
  </si>
  <si>
    <t>C26.R02. Ley de profesiones del deporte</t>
  </si>
  <si>
    <t>C26.R03. Estrategia nacional del fomento del deporte contra el sedentarismo y la inactividad física</t>
  </si>
  <si>
    <t>C27.R01. Aprobación de la Ley de lucha contra el fraude</t>
  </si>
  <si>
    <t>C27.R02. Modernización de la Agencia Tributaria.</t>
  </si>
  <si>
    <t>C27.R03. Potenciación de la asistencia al contribuyente.</t>
  </si>
  <si>
    <t>C27.R04. Vertiente internacional.</t>
  </si>
  <si>
    <t>C27.R05. Modelo cooperativo.</t>
  </si>
  <si>
    <t>C28.R01. Medidas adoptadas en 2020 y 2021 para paliar los efectos de la pandemia COVID-19.</t>
  </si>
  <si>
    <t xml:space="preserve">C28.R02. Análisis de beneficios fiscales. </t>
  </si>
  <si>
    <t>C28.R03. Creación de un Comité de personas expertas para la reforma fiscal.</t>
  </si>
  <si>
    <t>C28.R04. Reforma de medidas fiscales que contribuyen a la transición ecológica.</t>
  </si>
  <si>
    <t xml:space="preserve">C28.R05. Aprobación del Impuesto sobre Determinados Servicios Digitales. </t>
  </si>
  <si>
    <t>C28.R06. Aprobación del Impuesto sobre las Transacciones Financieras</t>
  </si>
  <si>
    <t>C28.R07. Medidas tributarias de adopción a corto plazo en los Impuestos personales</t>
  </si>
  <si>
    <t>C28.R08. Medidas tributarias de adopción a corto plazo en el Impuesto sobre Sociedades</t>
  </si>
  <si>
    <t>C28.R09. Medidas tributarias de adopción a corto plazo en los impuestos indirectos.</t>
  </si>
  <si>
    <t xml:space="preserve">C29.R01. Proceso de revisión y evaluación del gasto público. </t>
  </si>
  <si>
    <t>C29.R02. Alineamiento de los Presupuestos Generales del Estado con los Objetivos de Desarrollo Sostenible.</t>
  </si>
  <si>
    <t>C29.R03. Alineamiento de los Presupuestos Generales del Estado con la transición ecológica (green budgeting).</t>
  </si>
  <si>
    <t>C30.R01. Separación de fuentes de financiación de la Seguridad Social</t>
  </si>
  <si>
    <t>C30.R02-A. Mantenimiento del poder adquisitivo de las pensiones</t>
  </si>
  <si>
    <t>C30.R02-B. Alineación de la edad efectiva de jubilación con la edad legal de jubilación</t>
  </si>
  <si>
    <t>C30.R02-C. Adecuación a las nuevas carreras profesionales del periodo de cómputo para el cálculo de la pensión de jubilación</t>
  </si>
  <si>
    <t>C30.R02-D. Sustitución del factor de sostenibilidad por un mecanismo de equidad intergeneracional</t>
  </si>
  <si>
    <t>C30.R03. Nuevo sistema de cotización a la Seguridad Social de los trabajadores autónomos por sus ingresos reales</t>
  </si>
  <si>
    <t>C30.R04. Modificación del complemento de maternidad de pensiones</t>
  </si>
  <si>
    <t>C30.R05. Reforma e impulso de los sistemas complementarios de pensiones</t>
  </si>
  <si>
    <t>C30.R06. Adecuación de la base máxima de cotización del sistema</t>
  </si>
  <si>
    <t>CI y descripción</t>
  </si>
  <si>
    <t>CMAYOR/2021/03Y05/98</t>
  </si>
  <si>
    <t>CONSELLERIA DE POLÍTICA TERRITORIAL, OBRAS PÚBLICAS Y MOVILIDAD</t>
  </si>
  <si>
    <t>Proyecto de construcción Vía Verde de la Cantera de Alicante</t>
  </si>
  <si>
    <t>OVR01859</t>
  </si>
  <si>
    <t>CMAYOR/2022/03Y04/14</t>
  </si>
  <si>
    <t>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</t>
  </si>
  <si>
    <t>OVR01860</t>
  </si>
  <si>
    <t>625/2022</t>
  </si>
  <si>
    <t>626/2022</t>
  </si>
  <si>
    <t xml:space="preserve">469/2022 </t>
  </si>
  <si>
    <t>TCV11/21</t>
  </si>
  <si>
    <t>PRESIDENCIA DE TURISME COMUNITAT VALENCIANA</t>
  </si>
  <si>
    <t>Puesta en marcha del Sistema de Inteligencia Turística de la Comunitat Valenciana y transferencia de conocimiento -proyecto SITCV- financiado con cargo a los fondos “Next Generation EU” – Plan de Recuperación, Transformación y Resiliencia.”</t>
  </si>
  <si>
    <t>14.Plan de modernización y competencias del sector turístico</t>
  </si>
  <si>
    <t xml:space="preserve">5. MODERNIZACIÓN Y DIGITALIZACIÓN DEL TEJIDO INDUSTRIAL Y DE LA PYME, RECUPERACIÓN DEL TURISMO E IMPULSO A UNA ESAPAÑA NACIÓN EMPRENDEDORA </t>
  </si>
  <si>
    <t>OVR01901</t>
  </si>
  <si>
    <t>CMAYOR/2022/03Y05/25</t>
  </si>
  <si>
    <t>Ejecución de las obras del "Anell Verd Metropolità de València. Tram 2: Sedaví-Picanya (València)"</t>
  </si>
  <si>
    <t xml:space="preserve">Obras </t>
  </si>
  <si>
    <t>OVR01842</t>
  </si>
  <si>
    <t>C02.I01</t>
  </si>
  <si>
    <t xml:space="preserve"> CTCM-22/11</t>
  </si>
  <si>
    <t>VICEPRESIDENCIA DE LA ENTIDAD VALENCIANA DE VIVIENDA Y SUELO</t>
  </si>
  <si>
    <t>Redacción IEE, CEE, Proyecto de Rehabilitación, Proyectos Complementarios y Seguimiento de Obras para Intervención del grupo de 40 viviendas de promoción pública 030912 Dones Esportives de Monforte del Cid (Alicante).</t>
  </si>
  <si>
    <t>C02.I01.P01 Programa de actuaciones de rehabilitación a nivel de barrio.</t>
  </si>
  <si>
    <t>OVR01906</t>
  </si>
  <si>
    <t>PA 3/22</t>
  </si>
  <si>
    <t xml:space="preserve">DIRECCIÓN GENERAL DE LA CIUDAD DE LAS ARTES Y LAS CIENCIAS </t>
  </si>
  <si>
    <t>Contratación de las obras de mejora energética del Museu de les Ciències Príncep Felipe de Valencia, vinculadas al Programa de impulso a la rehabilitación de edificios públicos del Plan de Recuperación, Transformación y Resilencia</t>
  </si>
  <si>
    <t>OVR01844</t>
  </si>
  <si>
    <t>C02.I02</t>
  </si>
  <si>
    <t>CTCM-22/1</t>
  </si>
  <si>
    <t>Vicepresidencia de la Entidad Valenciana de Vivienda y suelo</t>
  </si>
  <si>
    <t>Obras de finalización del edificio de 184 viviendas protegidas en régimen de alquiler, locales y garajes en la parcela R-03 del sector La Torre de València</t>
  </si>
  <si>
    <t>OVR01846</t>
  </si>
  <si>
    <t>C14.I02</t>
  </si>
  <si>
    <t>C22.I01</t>
  </si>
  <si>
    <t>CMAYOR/2022/08Y09/51</t>
  </si>
  <si>
    <t>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</t>
  </si>
  <si>
    <t>OVR01850</t>
  </si>
  <si>
    <t>102/2022</t>
  </si>
  <si>
    <t>C18.I01</t>
  </si>
  <si>
    <t>EXP 2022-27</t>
  </si>
  <si>
    <t>C DE SANIDAD</t>
  </si>
  <si>
    <t>FISABIO</t>
  </si>
  <si>
    <t>Contratación del suministro de un sistema de extracción-cuantificación de ácidos nucleicos y de soporte informático para la Plataforma de Oncología de Precisión</t>
  </si>
  <si>
    <t>18. Renovación y ampliación de las capacidades del sistema nacional de salud</t>
  </si>
  <si>
    <t>OVR01852</t>
  </si>
  <si>
    <t>3.22/06110.0125</t>
  </si>
  <si>
    <t>Ejecución de las obras del proyecto constructivo de plataforma del Nuevo Acceso Ferroviario Sur al Puerto de Castellón. Tramo I (0+000 – 4+698)</t>
  </si>
  <si>
    <t>OVR01951</t>
  </si>
  <si>
    <t>CMAYOR/2022/03Y05/13</t>
  </si>
  <si>
    <t>Coordinación de seguridad y salud y dirección de las obras Construcción Via Verde Ribera-Costera. Itinerario ciclopeatonal Carcaixent-Xativa</t>
  </si>
  <si>
    <t>OVR01959</t>
  </si>
  <si>
    <t xml:space="preserve"> 47/2022</t>
  </si>
  <si>
    <t>CMAYOR/2021/03Y05/97</t>
  </si>
  <si>
    <t>"Construcción Vía Verde Ribera-Costera. Tramo: Carcaixent-Xàtiva"</t>
  </si>
  <si>
    <t>OVR01964</t>
  </si>
  <si>
    <t>CTCM-22/13</t>
  </si>
  <si>
    <t>Concurso de anteproyectos con participación de jurado de los servicios de redacción de proyecto y dirección facultativa de la obra de una promoción de aproximadamente 55 VPP para alquiler asequible en la calle Artesanos, 15, Sector Benisaet de Torrent, Valencia.</t>
  </si>
  <si>
    <t>OVR01856</t>
  </si>
  <si>
    <t>3.21/20810.0054</t>
  </si>
  <si>
    <t>Ejecución de las obras del proyecto constructivo de protecciones acústicas del nuevo acceso ferroviario de alta velocidad de Levante. Madrid-Castilla la Mancha - Comunidad Valenciana - Región de Murcia. Tramo: línea de ancho ibérico. Nudo de La Encina-Xàtiva.</t>
  </si>
  <si>
    <t>OVR00079</t>
  </si>
  <si>
    <t>22/012</t>
  </si>
  <si>
    <t>PAS 697/2022</t>
  </si>
  <si>
    <t>714/2022</t>
  </si>
  <si>
    <t>716/2022</t>
  </si>
  <si>
    <t>666/2022</t>
  </si>
  <si>
    <t>747/2022</t>
  </si>
  <si>
    <t xml:space="preserve">P.A.S.(abreviado) 701/2022 </t>
  </si>
  <si>
    <t>CNMY21/DGTIC/35</t>
  </si>
  <si>
    <t>Dirección General de Tecnologías de la Información y las Comunicaciones</t>
  </si>
  <si>
    <t>Servicios de desarrollo y evolución de sistemas de información relativos a igualdad y políticas inclusivas (Proyecto DESIG3 - SIIPI) financiado por la Unión Europea NextGeneration UE</t>
  </si>
  <si>
    <t>OVR00420</t>
  </si>
  <si>
    <t>C22.I02</t>
  </si>
  <si>
    <t>CMAYOR/2022/08Y09/45</t>
  </si>
  <si>
    <t>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</t>
  </si>
  <si>
    <t>OVR01232</t>
  </si>
  <si>
    <t>CMAYOR/2022/03Y04/37</t>
  </si>
  <si>
    <t>Autoridad de Transporte Metropolitano de Valencia</t>
  </si>
  <si>
    <t>Suministro, instalación e implantación de un sistema de ayuda a la explotación e información a pasajeros y sistema de ticketing y monética(...)para la ATMVV</t>
  </si>
  <si>
    <t>OVR01881</t>
  </si>
  <si>
    <t>C06.I04</t>
  </si>
  <si>
    <t>3.22/24108.0107</t>
  </si>
  <si>
    <t>Obras de ejecución de los proyectos de construcción de la restauración de las fachadas y cubiertas de la estación de Valencia Nord; fase cubiertas y naves laterales, fase marquesina histórica principal y fase fachadas y carpinterías</t>
  </si>
  <si>
    <t>OVR02012</t>
  </si>
  <si>
    <t>CTCM-22/15</t>
  </si>
  <si>
    <t>ENTIDAD VALENCIANA DE VIVIENDA Y SUELO</t>
  </si>
  <si>
    <t>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</t>
  </si>
  <si>
    <t>OVR02026</t>
  </si>
  <si>
    <t>CMAYOR/2022/08Y09/134</t>
  </si>
  <si>
    <t>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</t>
  </si>
  <si>
    <t>OVR02030</t>
  </si>
  <si>
    <t>485_22</t>
  </si>
  <si>
    <t>PA 334/2022</t>
  </si>
  <si>
    <t>766/2022</t>
  </si>
  <si>
    <t>PASS 636/2022</t>
  </si>
  <si>
    <t>CTCM-22/14</t>
  </si>
  <si>
    <t>Evaluación y eficiencia energética en el Grupo 467036 “Casitas de Papel” del Barrio de Nazaret en Valencia del Plan de Recuperación, Transformación y Resiliencia. Financiado por la Unión Europea- Next Generation-UE</t>
  </si>
  <si>
    <t>OVR02037</t>
  </si>
  <si>
    <t>CMAYOR/2022/03Y05/42</t>
  </si>
  <si>
    <t>Accesos a la estación de FF.CC. y aparcamiento disuasorio anexo. Albal (Valencia). Fase constructiva 1</t>
  </si>
  <si>
    <t>OVR01898</t>
  </si>
  <si>
    <t>503/2022</t>
  </si>
  <si>
    <t>Suministro de tres equipos aceleradores de electrones móvil para tratamiento de radioterapia intraoperatoria con destino en el Hospital General de Castellón, Hospital Clínico Universitario de Valencia y Hospital General Universitario d´Elx.</t>
  </si>
  <si>
    <t>OVR02040</t>
  </si>
  <si>
    <t>CMAYOR/2022/08Y09/114</t>
  </si>
  <si>
    <t>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</t>
  </si>
  <si>
    <t>OVR02041</t>
  </si>
  <si>
    <t>PAS 424/2022</t>
  </si>
  <si>
    <t>795/2022</t>
  </si>
  <si>
    <t>CMAYOR/2022/03Y05/11</t>
  </si>
  <si>
    <t>Coordinación de seguridad y salud y dirección de las obras recogidas en el proyecto de construcción de la "Vía Verde de la cantera de Alicante (Alicante)"</t>
  </si>
  <si>
    <t>OVR01910</t>
  </si>
  <si>
    <t>C05.I01</t>
  </si>
  <si>
    <t>P02.C05.I1.P03.S06.A01.08</t>
  </si>
  <si>
    <t>Secretaría de Estado de Medio Ambiente</t>
  </si>
  <si>
    <t>Proyecto de implantación del plan de emergencia de la presa de Guadalest (Alicante), en el Marco del Plan de Recuperación, Transformación y Resiliencia (PRTR)</t>
  </si>
  <si>
    <t>5. Preserrvación del espacio litoral y los recursos híbridos</t>
  </si>
  <si>
    <t>OVR01912</t>
  </si>
  <si>
    <t>P02.C05.I04.P01.94_46-0351</t>
  </si>
  <si>
    <t>Dirección General de la Costa y el Mar</t>
  </si>
  <si>
    <t>Proyecto de regeneración de las playas del Saler y Garrofera (Valencia), en el Marco del Plan de Recuperación, Transformación y Resiliencia (PRTR)</t>
  </si>
  <si>
    <t>OVR01917</t>
  </si>
  <si>
    <t>3.21/23108.0185</t>
  </si>
  <si>
    <t>ADIF -Consejo de Administración</t>
  </si>
  <si>
    <t>Adquisición de dos grúas pórtico 2-6-2 para el centro logístico de Valencia Fuente de San Luis</t>
  </si>
  <si>
    <t>OVR02067</t>
  </si>
  <si>
    <t>PA 189/2022</t>
  </si>
  <si>
    <t>C05.I04</t>
  </si>
  <si>
    <t xml:space="preserve"> P02.C05.I04.P01.71_03-0430</t>
  </si>
  <si>
    <t>Ministerio para la Transición Ecológica y el Reto Demográfico</t>
  </si>
  <si>
    <t>Anuncio de licitación de: Dirección General de la Costa y el Mar. Objeto: Proyecto de recuperación de la playa de Les Deveses; T.M. Denia (Alicante), en el Marco del Plan de Recuperación, Transformación y Resiliencia (PRTR). Expediente: P02.C05.I04.P01.71_03-0430</t>
  </si>
  <si>
    <t>OVR02068</t>
  </si>
  <si>
    <t>C11.I03</t>
  </si>
  <si>
    <t>SDA 3/21 CC</t>
  </si>
  <si>
    <t>Conselleria de Hacienda y Modelo Económico</t>
  </si>
  <si>
    <t>Servicios de tecnología de la información y telecomunicaciones</t>
  </si>
  <si>
    <t>OVR02073</t>
  </si>
  <si>
    <t>OVR02085</t>
  </si>
  <si>
    <t xml:space="preserve"> P02.C05.I1.P01.S05.A01.02</t>
  </si>
  <si>
    <t>Asistencia técnica a la dirección de las obras del proyecto de adecuación de la EDAR del valle del Vinalopó y de las infraestructuras para la reutilización de su efluente, Elda (Alicante), en el Marco del Plan de Recuperación, Transformación y Resiliencia (PRTR)</t>
  </si>
  <si>
    <t>OVR02095</t>
  </si>
  <si>
    <t>PO2.C05.I04.P01.76</t>
  </si>
  <si>
    <t>Anuncio de licitación de: Secretaría de Estado de Medio Ambiente. Objeto: Proyecto constructivo para la estabilización del tramo de costas de Les Marines en el T.M de Nules (Castellón), en el Marco del Plan de Recuperación, Transformación y Resiliencia (PRTR).</t>
  </si>
  <si>
    <t>4.22/20830.0199</t>
  </si>
  <si>
    <t>Servicios de consultoría y asistencia técnica para el seguimiento y control de las obras de los Proyectos de Construcción del nuevo canal de acceso (Fase 3), de la ampliación y remodelación de la Estación de Valencia – Joaquín Sorolla y de la ampliación del aparcamiento de Valencia – Joaquín Sorolla y otras actuaciones para la integración de Alta Velocidad en Valencia</t>
  </si>
  <si>
    <t>OVR01930</t>
  </si>
  <si>
    <t xml:space="preserve">CONSELLERIA excepto responsabilidad AGE (incluye SPI) </t>
  </si>
  <si>
    <t>CONSELLERIA / SPI excepto responsabilidad AGE</t>
  </si>
  <si>
    <t>ORGANISMO QUE LICITA</t>
  </si>
  <si>
    <t xml:space="preserve">- </t>
  </si>
  <si>
    <t>Proyectos de construcción del nuevo canal de acceso para la integración de la Alta Velocidad en la ciudad de Valencia, de la ampliación y remodelación de la Estación de Valencia – Joaquín Sorolla y de la ampliación del aparcamiento de Valencia – Joaquín Srolla</t>
  </si>
  <si>
    <t>OVR02127</t>
  </si>
  <si>
    <t>3.22/27510.0081</t>
  </si>
  <si>
    <t xml:space="preserve"> Suministro y transporte de traviesas para la renovación de vía del tramo Silla – Cullera</t>
  </si>
  <si>
    <t>OVR02136</t>
  </si>
  <si>
    <t>4.22/20830.0195</t>
  </si>
  <si>
    <t xml:space="preserve"> 614/2022</t>
  </si>
  <si>
    <t xml:space="preserve"> 3.22/23108.0115</t>
  </si>
  <si>
    <t>Obras de ejecución del proyecto constructivo de la terminal intermodal y logística de Valencia Fuente San Luis 1ª fase</t>
  </si>
  <si>
    <t>OVR02151</t>
  </si>
  <si>
    <t>647/2022</t>
  </si>
  <si>
    <t>588/2022</t>
  </si>
  <si>
    <t>553/2022</t>
  </si>
  <si>
    <t>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</t>
  </si>
  <si>
    <t>IV-MY33/2022</t>
  </si>
  <si>
    <t>OVR02161</t>
  </si>
  <si>
    <t>906/2022</t>
  </si>
  <si>
    <t>EXP 2022-17</t>
  </si>
  <si>
    <t>P02.C05.I04.P01.73_03-0489</t>
  </si>
  <si>
    <t>-</t>
  </si>
  <si>
    <t>Contrato de Servicios para la prestación de asistencia técnica en materia de seguridad y salud durante la ejecución de la obra; Proyecto de recuperación de la playa de les Deveses, TM Denia (Alicante)</t>
  </si>
  <si>
    <t>OVR02213</t>
  </si>
  <si>
    <t xml:space="preserve"> P02.C05.I04.P01.72_03-0488</t>
  </si>
  <si>
    <t>Servicio de supervisión, vigilancia medioambiental y gestión de residuos al Servicio de Costas de Alicante en la Dirección de las Obras de “Proyecto de recuperación de la playa de Les Desveses, T.M. Dénia (Alicante)</t>
  </si>
  <si>
    <t>OVR02212</t>
  </si>
  <si>
    <t>P02.C05.I04.P01.74 _03-0490</t>
  </si>
  <si>
    <t>Servicios para la asistencia técnica a la dirección de las obras del “proyecto de recuperación de la playa de Les Deveses, T.M. Dénia (Alicante)</t>
  </si>
  <si>
    <t>OVR02214</t>
  </si>
  <si>
    <t> PAS 654/2022</t>
  </si>
  <si>
    <t>P.A. 570/2022</t>
  </si>
  <si>
    <t>Hospital Dr. Moliner. Dirección Económica-Gerencia</t>
  </si>
  <si>
    <t>Suministro e instalación de un equipo de Telemando-RX</t>
  </si>
  <si>
    <t>OVR02220</t>
  </si>
  <si>
    <t>614/2022</t>
  </si>
  <si>
    <t>3.22/20810.0067</t>
  </si>
  <si>
    <t>ADIF Alta Velocidad - Consejo de Administración</t>
  </si>
  <si>
    <t>Ejecución de las obras del proyecto de construcción de las actuaciones de mejora del drenaje en la plataforma en el entorno del túnel de Font de la Figuera (Valencia)</t>
  </si>
  <si>
    <t>OVR01961</t>
  </si>
  <si>
    <t>715/2022</t>
  </si>
  <si>
    <t>661/2022</t>
  </si>
  <si>
    <t>Departamento de Salud de Valencia Clínico Dirección Económica-Gerencia</t>
  </si>
  <si>
    <t>Suministro e instalación de diverso equipamiento para el laboratorio de Hematología y el servicio de transfusión del Hospital Clínico de Valencia.</t>
  </si>
  <si>
    <t>OVR02229</t>
  </si>
  <si>
    <t>882/2022</t>
  </si>
  <si>
    <t>184/2022</t>
  </si>
  <si>
    <t>861/2022</t>
  </si>
  <si>
    <t> P.A. 742/2022</t>
  </si>
  <si>
    <t>PA 103/2022</t>
  </si>
  <si>
    <t>Departamento de Salud Alcoy. Dirección Económica-Gerencia</t>
  </si>
  <si>
    <t>Suministro, instalación y puesta en funcionamiento de una sala telemandada digital multifunción con destino al Servicio de Radiodiagnóstico del Hospital de Alcoi</t>
  </si>
  <si>
    <t>OVR01661</t>
  </si>
  <si>
    <t>PAS 305/2022</t>
  </si>
  <si>
    <t>Suministro e instalación de una mesa de quirófano para la Unidad de Cuidados Intensivos (UCI) del Hospital Virgen de los Lirios de Alcoi</t>
  </si>
  <si>
    <t>OVR01662</t>
  </si>
  <si>
    <t>C17.I06</t>
  </si>
  <si>
    <t>Dirección General de la Fundación para la Investigación del Hospital Universitario de la Fe</t>
  </si>
  <si>
    <t>Suministro equipo ExoView R200+ de NanoView para la caracterización funcional de vesículas extracelulares</t>
  </si>
  <si>
    <t>OVR01903</t>
  </si>
  <si>
    <t>378/2022</t>
  </si>
  <si>
    <t>767/2022</t>
  </si>
  <si>
    <t>101/2022</t>
  </si>
  <si>
    <t>CNMY 687/2022</t>
  </si>
  <si>
    <t>627/2022</t>
  </si>
  <si>
    <t>C04.I04</t>
  </si>
  <si>
    <t>CMAYOR/2022/07Y08/66</t>
  </si>
  <si>
    <t>Suministro e instalación de estaciones meteorológicas en observatorios forestales de vigilancia contra incendios forestales.C04.I04.P01.S16.04</t>
  </si>
  <si>
    <t>OVR01988</t>
  </si>
  <si>
    <t>CMAYOR/2022/03Y05/26</t>
  </si>
  <si>
    <t>OVR02260</t>
  </si>
  <si>
    <t>PASS 594/2022</t>
  </si>
  <si>
    <t>22/014</t>
  </si>
  <si>
    <t>Implementación del sistema Navilens, tecnología de detección y reconocimiento de marcadores a larga distancia, en las instalaciones de FGV en Valencia y Alicante</t>
  </si>
  <si>
    <t>SERVICIOS</t>
  </si>
  <si>
    <t>OVR02262</t>
  </si>
  <si>
    <t>CMAYOR/2022/08Y09/137</t>
  </si>
  <si>
    <t>Servicio de direcciones facultativas de arquitectura e ingeniería por equipo facultativo para la construcción de la Residencia de personas mayores dependiente y viviendas asistenciales “Monteolivete” y obras de construcción del Centro “La Torre”</t>
  </si>
  <si>
    <t>OVR02002</t>
  </si>
  <si>
    <t>542/2022</t>
  </si>
  <si>
    <t>PAS 877/2022</t>
  </si>
  <si>
    <t>PAS 422/022</t>
  </si>
  <si>
    <t>909/2022</t>
  </si>
  <si>
    <t>905/2022</t>
  </si>
  <si>
    <t>PAS 654/2022</t>
  </si>
  <si>
    <t>CMAYOR/2022/06Y03/129</t>
  </si>
  <si>
    <t xml:space="preserve"> Digitalización de fondos de la memoria democrática del Archivo del Reino de Valencia y el Archivo Histórico Provincial de Castellón</t>
  </si>
  <si>
    <t>OVR02282</t>
  </si>
  <si>
    <t>Licitación</t>
  </si>
  <si>
    <t>P02.C05.I1.P03.S06.A01.05</t>
  </si>
  <si>
    <t>404.859,54</t>
  </si>
  <si>
    <t>C05.I01.P03 Inversiones para la mejora de la seguridad de presas y embalses.</t>
  </si>
  <si>
    <t>OVR02280</t>
  </si>
  <si>
    <t>Proyecto de implantación del plan de emergencia de la presa de Bellús (Valencia), en el Marco del Plan de Recuperación, Transformación y Resiliencia (PRTR).</t>
  </si>
  <si>
    <t>PASS 876/2022</t>
  </si>
  <si>
    <t>PASS 918/2022</t>
  </si>
  <si>
    <t>P02.C05.I1.P03.S06.A01.07</t>
  </si>
  <si>
    <t xml:space="preserve"> Obras</t>
  </si>
  <si>
    <t>359.203,61</t>
  </si>
  <si>
    <t>OVR02296</t>
  </si>
  <si>
    <t xml:space="preserve">Proyecto de implantación del plan de emergencia de la presa de Beniarrés (Alicante), en el Marco del Plan de Recuperación, Transformación y Resiliencia (PRTR) </t>
  </si>
  <si>
    <t>629/2022</t>
  </si>
  <si>
    <t>777/2022</t>
  </si>
  <si>
    <t>PA 672/2022</t>
  </si>
  <si>
    <t>P.A. 360/2022</t>
  </si>
  <si>
    <t>907/2022</t>
  </si>
  <si>
    <t>ADIF - Presidencia</t>
  </si>
  <si>
    <t>3.22/06110.0158</t>
  </si>
  <si>
    <t>Suministro y transporte de aparatos de vía mixtos para la construcción de la terminal intermodal y logística de Valencia fuente San Luis 1ª fase</t>
  </si>
  <si>
    <t>OVR02307</t>
  </si>
  <si>
    <t>21/066</t>
  </si>
  <si>
    <t>PAS 911/2022</t>
  </si>
  <si>
    <t>PASTA 819/2022</t>
  </si>
  <si>
    <t>47.933,88</t>
  </si>
  <si>
    <t>OVR02317</t>
  </si>
  <si>
    <t>Suministro, instalación y puesta en marcha de un ecógrafo de gama media multifuncional para el servicio de digestivo. El contrato comprende el mantenimiento integral (preventivo, correctivo y técnico legal) durante todo el plazo de garantía.</t>
  </si>
  <si>
    <t>P.A.S. 910/2022</t>
  </si>
  <si>
    <t>PAS 912/2022</t>
  </si>
  <si>
    <t>PAS 913/2022</t>
  </si>
  <si>
    <t>PAS 658/2022</t>
  </si>
  <si>
    <t>3.22/23108.0132</t>
  </si>
  <si>
    <t xml:space="preserve"> ADIF - Presidencia</t>
  </si>
  <si>
    <t>Servicios de dirección facultativa y asistencia técnica para la ejecución de las obras del proyecto constructivo de la terminal intermodal y logística de València Fuente San Luis 1ª fase.</t>
  </si>
  <si>
    <t>OVR02327</t>
  </si>
  <si>
    <t>PAS 919/2022</t>
  </si>
  <si>
    <t>P02.C05.I1.P03.S06.A01.04</t>
  </si>
  <si>
    <t>426.998,92</t>
  </si>
  <si>
    <t>OVR02340</t>
  </si>
  <si>
    <t xml:space="preserve"> CMAYOR/2021/06Y01/153</t>
  </si>
  <si>
    <t>447.544,62</t>
  </si>
  <si>
    <t>C02.I05.P01 Para las Comunidades Autónomas (CCAA).</t>
  </si>
  <si>
    <t>OVR02348</t>
  </si>
  <si>
    <t>Proyecto de implantación del plan de emergencia de la presa de Amadorio (Alicante), en el Marco del Plan de Recuperación, Transformación y Resiliencia (PRTR)</t>
  </si>
  <si>
    <t>Sustitución de la cubierta del edificio denominado "Arxiu" y actuaciones colindantes varias en el complejo administrativo Campanar, 32, sede de la Conselleria de Educación, Cultura y Deporte</t>
  </si>
  <si>
    <t>CMAYOR/2022/08Y08/104</t>
  </si>
  <si>
    <t>Servicios de formación, asesoramiento, acompañamiento y dinamización para la mejora del sistema de protección a través del impulso a la participación infantil en la Comunitat Valenciana</t>
  </si>
  <si>
    <t>OVR02356</t>
  </si>
  <si>
    <t>IV-MY36/2022</t>
  </si>
  <si>
    <t>Dirección General del Instituto Valenciano de Servicios Sociales (IVASS)</t>
  </si>
  <si>
    <t>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</t>
  </si>
  <si>
    <t>OVR02360</t>
  </si>
  <si>
    <t>PAS 906/2022</t>
  </si>
  <si>
    <t>736/2022</t>
  </si>
  <si>
    <t>CMAYOR/2021/03Y05/38</t>
  </si>
  <si>
    <t>Semaforización de la glorieta de conexión de las carreteras CV-365 y CV-368</t>
  </si>
  <si>
    <t>OVR02362</t>
  </si>
  <si>
    <t>CMAYOR/2022/03Y05/113</t>
  </si>
  <si>
    <t>Permeabilización de los caminos de servicio del Barrranco del Carraixet bajo la línea 3 de Metrovalencia y adecuación hasta la conexión con la CV-3002 (valencia)</t>
  </si>
  <si>
    <t>OVR02363</t>
  </si>
  <si>
    <t>CMAYOR/2022/03Y05/111</t>
  </si>
  <si>
    <t>Ejecución de las obras contempladas en el proyecto "Pasarela ciclopeatonal sobre la V-21 en Massalfassar (Valencia)".</t>
  </si>
  <si>
    <t>OVR02390</t>
  </si>
  <si>
    <t>CMAYOR/2022/03Y05/46</t>
  </si>
  <si>
    <t>Coordinación de seguridad y salud y dirección de obras: Semaforización de la glorieta de conexión de las carreteras CV-365 y CV-368</t>
  </si>
  <si>
    <t>OVR02404</t>
  </si>
  <si>
    <t>CNMY22/SUBSE/14</t>
  </si>
  <si>
    <t>Conselleria de Innovación, Universidades, Ciencia y Sociedad Digital</t>
  </si>
  <si>
    <t>156.131,80</t>
  </si>
  <si>
    <t>OVR02426</t>
  </si>
  <si>
    <t xml:space="preserve">Servicio de asistencia técnica de redacción de proyectos y dirección de obras para rehabilitación energética y funcional del antiguo edificio de Correos de Castelló de la Plana. </t>
  </si>
  <si>
    <t>PASS 911/2022</t>
  </si>
  <si>
    <t>929/2022</t>
  </si>
  <si>
    <t>136/2022</t>
  </si>
  <si>
    <t>CMAYOR/2022/03Y05/103</t>
  </si>
  <si>
    <t>OVR02441</t>
  </si>
  <si>
    <t xml:space="preserve">Permeabilización ciclopeatonal autovía CV-30 en Burjassot y Valencia. </t>
  </si>
  <si>
    <t>PAS 648/2022</t>
  </si>
  <si>
    <t>935/2022</t>
  </si>
  <si>
    <t>PA. 287/2022 TU</t>
  </si>
  <si>
    <t>C24.I03</t>
  </si>
  <si>
    <t>CMAYOR/2022/06Y03/147</t>
  </si>
  <si>
    <t>Dirección General de Cultura y Patrimonio - Subdirección General del Libro, Archivos y Bibliotecas</t>
  </si>
  <si>
    <t>OVR02034</t>
  </si>
  <si>
    <t>SDA SI /NO</t>
  </si>
  <si>
    <t>BIENES Y SERVICIOS CONTRATADOS</t>
  </si>
  <si>
    <t>NO</t>
  </si>
  <si>
    <t>SI</t>
  </si>
  <si>
    <t>45233140-Obras viales</t>
  </si>
  <si>
    <t>45261000-Trabajos de construcción de cubiertas y estructuras de cerramiento, y trabajos conexos</t>
  </si>
  <si>
    <t>79995200-Servicios de catalogación</t>
  </si>
  <si>
    <t>45221110-Trabajos de construcción de puentes</t>
  </si>
  <si>
    <t>71210000-Servicios de asesoramiento en arquitectura</t>
  </si>
  <si>
    <t>45232300-Trabajos de construcción y obras auxiliares de líneas telefónicas y de comunicación</t>
  </si>
  <si>
    <t>34940000-Equipo ferroviario</t>
  </si>
  <si>
    <t>71310000-Servicios de consultoría en ingeniería y construcción</t>
  </si>
  <si>
    <t>71240000-Servicios de arquitectura, ingeniería y planificación</t>
  </si>
  <si>
    <t>80500000-Servicios de formación</t>
  </si>
  <si>
    <t>92331210-Servicios de animación para niños</t>
  </si>
  <si>
    <t>45215200-Trabajos de construcción de edificios para servicios sociales</t>
  </si>
  <si>
    <t>71356200-Servicios de asistencia técnica</t>
  </si>
  <si>
    <t>71000000-Servicios de arquitectura, construcción, ingeniería e inspección</t>
  </si>
  <si>
    <t>45221242-Trabajos de construcción de túneles de ferrocarril</t>
  </si>
  <si>
    <t>48000000-Paquetes de software y sistemas de información</t>
  </si>
  <si>
    <t>33100000-Equipamiento médico</t>
  </si>
  <si>
    <t>45234100-Trabajos de construcción ferroviaria</t>
  </si>
  <si>
    <t>33112000-Material de imaginería ecográfica, doppler y por ultrasonidos</t>
  </si>
  <si>
    <t>38127000-Estaciones meteorológicas</t>
  </si>
  <si>
    <t>71220000-Servicios de diseño arquitectónico</t>
  </si>
  <si>
    <t>79999100-Servicios de escaneado</t>
  </si>
  <si>
    <t>71300000-Servicios de ingeniería</t>
  </si>
  <si>
    <t>72000000-Servicios TI: consultoría, desarrollo de software, Internet y apoyo</t>
  </si>
  <si>
    <t>33111600-Aparatos para radiografías</t>
  </si>
  <si>
    <t>45244000-Obras marítimas</t>
  </si>
  <si>
    <t>34947100-Traviesas</t>
  </si>
  <si>
    <t>71520000-Servicios de supervisión de obras</t>
  </si>
  <si>
    <t>45213320-Trabajos de construcción de edificios relacionados con el transporte ferroviario</t>
  </si>
  <si>
    <t>71356000-Servicios técnicos</t>
  </si>
  <si>
    <t>45111100-Trabajos de demolición</t>
  </si>
  <si>
    <t>72240000-Servicios de análisis de sistemas y de programación</t>
  </si>
  <si>
    <t>45453100-Trabajos de reacondicionamiento</t>
  </si>
  <si>
    <t>33151000-Aparatos y material para radioterapia</t>
  </si>
  <si>
    <t>72200000-Servicios de programación de «software» y de consultoría</t>
  </si>
  <si>
    <t>45215000-Trabajos de construcción de edificios relacionados con la salud y los servicios sociales, de crematorios y aseos públicos</t>
  </si>
  <si>
    <t>45234110-Obras en vías férreas interurbanas</t>
  </si>
  <si>
    <t>38000000-Equipo de laboratorio, óptico y de precisión (excepto gafas)</t>
  </si>
  <si>
    <t>72232000-Desarrollo de «software» de procesamiento de transacciones y «software» personalizado</t>
  </si>
  <si>
    <t>45220000-Obras de ingeniería y trabajos de construcción</t>
  </si>
  <si>
    <t>63510000-Servicios de agencias de viajes y servicios similares</t>
  </si>
  <si>
    <t>71317210-Servicios de consultoría en salud y seguridad</t>
  </si>
  <si>
    <t>33111000-Aparatos para radiología</t>
  </si>
  <si>
    <t>39160000-Mobiliario escolar</t>
  </si>
  <si>
    <t>33192230-Mesas de operaciones</t>
  </si>
  <si>
    <t>14212310-Balasto</t>
  </si>
  <si>
    <t>45211340-Trabajos de construcción de inmuebles de viviendas colectivas</t>
  </si>
  <si>
    <t>45212350-Edificios de interés histórico o arquitectónico</t>
  </si>
  <si>
    <t>38434540-Equipo biomédico</t>
  </si>
  <si>
    <t>30200000-Equipo y material informático</t>
  </si>
  <si>
    <t>34946110-Raíles</t>
  </si>
  <si>
    <t>80212000-Servicios de enseñanza secundaria profesional</t>
  </si>
  <si>
    <t>34940000-Equipo ferroviario34940000-Equipo ferroviario</t>
  </si>
  <si>
    <t>42414000-Grúas, pórticos móviles sobre neumáticos y carretillas grúa</t>
  </si>
  <si>
    <t>42610000-Máquinas herramienta que funcionan con láser y centros de mecanizado</t>
  </si>
  <si>
    <t>44212321-Marquesinas para paradas de autobús</t>
  </si>
  <si>
    <t>38970000-Investigación, ensayos y simuladores científico-técnicos</t>
  </si>
  <si>
    <t>45233000-Trabajos de construcción, cimentación y pavimentación de autopistas y carreteras</t>
  </si>
  <si>
    <t>45223500-Estructuras de hormigón armado</t>
  </si>
  <si>
    <t>79311300-Servicios de análisis de estudios</t>
  </si>
  <si>
    <t>85300000-Servicios de asistencia social y servicios conexos</t>
  </si>
  <si>
    <t>(Sin código CPV)</t>
  </si>
  <si>
    <t>45234160-Trabajos de construcción de catenarias</t>
  </si>
  <si>
    <t>PAS 927/2022</t>
  </si>
  <si>
    <t>Suministro de un ecógrafo gama media multifuncional para el Servicio de Anestesia del Hospital de Alcoi</t>
  </si>
  <si>
    <t>33112000-Material de imaginería ecográfica, doppler y por ultrasonido</t>
  </si>
  <si>
    <t>OVR02494</t>
  </si>
  <si>
    <t>448/2022</t>
  </si>
  <si>
    <t>470/2022</t>
  </si>
  <si>
    <t>12/2022</t>
  </si>
  <si>
    <t>22/011</t>
  </si>
  <si>
    <t>21/067</t>
  </si>
  <si>
    <t>914/2022</t>
  </si>
  <si>
    <t>PA 561/2022</t>
  </si>
  <si>
    <t>Emerg 347/2020(0901)16-14.Adecuac. div. Servicios</t>
  </si>
  <si>
    <t>Emerg 347/2020(0901)17-13.Obra climatización</t>
  </si>
  <si>
    <t>Emerg 347/2020(0901)20-11.Obra mostradores CS</t>
  </si>
  <si>
    <t>Emerg 347/2020(0901)15-12.Obras Gases medicinales</t>
  </si>
  <si>
    <t>EMERGENCIA 715-2020-238</t>
  </si>
  <si>
    <t>PAS 985/2022</t>
  </si>
  <si>
    <t>PAS 930/2022</t>
  </si>
  <si>
    <t>Suministro, instalación y puesta en marcha de dos ecógrafos de gama media multifuncionales para el Hospital de Alcoi</t>
  </si>
  <si>
    <t>OVR02120</t>
  </si>
  <si>
    <t>Suministro, instalación y puesta en funcionamiento de una estación de anestesia para el Hospital de Alcoi</t>
  </si>
  <si>
    <t>PAS 885/2022</t>
  </si>
  <si>
    <t>33172000-Aparatos para anestesia y reanimación</t>
  </si>
  <si>
    <t>OVR02121</t>
  </si>
  <si>
    <t>975/2022</t>
  </si>
  <si>
    <t>PAS 979/2022</t>
  </si>
  <si>
    <t xml:space="preserve"> 3.22/20810.0071</t>
  </si>
  <si>
    <t>ADIF Alta Velocidad - Presidencia</t>
  </si>
  <si>
    <t>Servicios de consultoría y asistencia técnica para el seguimiento y control de las actuaciones de mejora del drenaje en la plataforma en el entorno del túnel de Font de la Figuera ( Valencia ).</t>
  </si>
  <si>
    <t>50220000-Servicios de reparación, mantenimiento y servicios asociados relacionados con vías férreas y otros equipos</t>
  </si>
  <si>
    <t>OVR01230</t>
  </si>
  <si>
    <t>CMAYOR/2022/03Y05/107</t>
  </si>
  <si>
    <t>Construcción de pasarela ciclopeatonal sobre la autovía V-21 en el término municipal de la Pobla de Farnals</t>
  </si>
  <si>
    <t>OVR02543</t>
  </si>
  <si>
    <t>C18.I02</t>
  </si>
  <si>
    <t>848/2022</t>
  </si>
  <si>
    <t>Subsecretaría de la Consellería de Sanidad y Salud Pública</t>
  </si>
  <si>
    <t>servicio de generación y envío de correspondencia del programa de prevención de cáncer colorrectal de la Comunitat Valenciana, destinada a la población residente en los diferentes Departamentos de Salud</t>
  </si>
  <si>
    <t>OVR02594</t>
  </si>
  <si>
    <t>64112000-Servicios postales relacionados con cartas.</t>
  </si>
  <si>
    <t>Permeabilización ciclopeatonal autovía CV-30 en Burjassot y Valencia.</t>
  </si>
  <si>
    <t>OVR02149</t>
  </si>
  <si>
    <t>C18.I03</t>
  </si>
  <si>
    <t>925/2022</t>
  </si>
  <si>
    <t>Servicios para la evolución tecnológica del sistema de información AVE y RCS de la Red de Valenciana Vigilancia en Salud Pública (RVVSP) de la Conselleria de Sanidad Universal y Salud Pública</t>
  </si>
  <si>
    <t>No</t>
  </si>
  <si>
    <t>OVR02162</t>
  </si>
  <si>
    <t>981/2022</t>
  </si>
  <si>
    <t>963/2022</t>
  </si>
  <si>
    <t>966/2022</t>
  </si>
  <si>
    <t>CMAYOR/2022/03Y05/131</t>
  </si>
  <si>
    <t>Coordinación de Seguridad y Salud y Dirección de las obras de permeabilización ciclopeatonal autovía CV-30 en Burjasot y Valencia.</t>
  </si>
  <si>
    <t>71310000-Servicios de consultoría en ingeniería y construcción.</t>
  </si>
  <si>
    <t>OVR02657</t>
  </si>
  <si>
    <t>C23.I05</t>
  </si>
  <si>
    <t>C23.I05 Gobernanza e impulso a las políticas de apoyo a la activación para el empleo</t>
  </si>
  <si>
    <t>CMAYOR/2022/09Y09/45</t>
  </si>
  <si>
    <t>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</t>
  </si>
  <si>
    <t>80000000-Servicios de enseñanza y formación</t>
  </si>
  <si>
    <t>OVR02172</t>
  </si>
  <si>
    <t>CMAYOR/2022/03Y05/130</t>
  </si>
  <si>
    <t>Coordinación de Seguridad y Salud y Dirección de las obras de la Construcción Pasarela Ciclopeatonal sobre la autovía V-21 Pobla de Farnals (Valencia)</t>
  </si>
  <si>
    <t>OVR02176</t>
  </si>
  <si>
    <t>64/2023</t>
  </si>
  <si>
    <t>C01.I01 Zonas de bajas emisiones y transformación digital y sostenible del transporte urbano y metropolitano</t>
  </si>
  <si>
    <t>CMAYOR/2022/03Y05/128</t>
  </si>
  <si>
    <t xml:space="preserve"> Conselleria de Política Territorial, Obras Públicas y Movilidad</t>
  </si>
  <si>
    <t>Pasarela ciclopeatonal en el enlace de la CV-10 con la CV-20. Onda (Castellón).</t>
  </si>
  <si>
    <t>45221113-Trabajos de construcción de pasarelas.</t>
  </si>
  <si>
    <t>C01 Plan de choque de movilidad sostenible, segura y conectada en entornos urbanos y metropolitanos</t>
  </si>
  <si>
    <t>OVR02221</t>
  </si>
  <si>
    <t>987/2022</t>
  </si>
  <si>
    <t>PAS 980/2022</t>
  </si>
  <si>
    <t>961/2022</t>
  </si>
  <si>
    <t>382/2022</t>
  </si>
  <si>
    <t>PAS 918/2022</t>
  </si>
  <si>
    <t>CODIGO CI</t>
  </si>
  <si>
    <t>CI Y DESCRIPCIÓN</t>
  </si>
  <si>
    <t>NÚMERO EXPEDIENTE</t>
  </si>
  <si>
    <t>CONSELLERIA EXCEPTO RESPONSABILIDAD AGE</t>
  </si>
  <si>
    <t>CONSELLERIA / SPI EXCEPTO RESPONSABILIDAD AGE</t>
  </si>
  <si>
    <t>BIENES Y SERVICIOS CONTRATADOS (CPV)</t>
  </si>
  <si>
    <t>CUANTÍA MÁXIMA (M€)</t>
  </si>
  <si>
    <t>LÍNEA</t>
  </si>
  <si>
    <t>SDA</t>
  </si>
  <si>
    <t>Nº REGISTRO</t>
  </si>
  <si>
    <t>C19.I02</t>
  </si>
  <si>
    <t>C19.I02 Transformación Digital de la Educación</t>
  </si>
  <si>
    <t>CESDA22/DGTIC/38</t>
  </si>
  <si>
    <t>Suministro e instalación de 3.300 aulas digitales interactivas para centros educativos de la Conselleria de Educación, Cultura y Deporte de la Generalitat Valenciana (Fase 2 IES de la Generalitat Valenciana)</t>
  </si>
  <si>
    <t>09/09/2022</t>
  </si>
  <si>
    <t>CERRADO</t>
  </si>
  <si>
    <t>C19 Plan Nacional de Competencias Digitales (digital skills)</t>
  </si>
  <si>
    <t>C19.I02.P01 Plan de Digitalización y Competencias Digitales del Sistema Educativo</t>
  </si>
  <si>
    <t>Si</t>
  </si>
  <si>
    <t>OVR02237</t>
  </si>
  <si>
    <t>CESDA22/DGTIC/40</t>
  </si>
  <si>
    <t>Suministro de 3.500 monitores y sus componentes asociados para la Administración del Consell</t>
  </si>
  <si>
    <t>30200000-Equipo y material informático.</t>
  </si>
  <si>
    <t>OVR02726</t>
  </si>
  <si>
    <t>CESDA22/DGTIC/34</t>
  </si>
  <si>
    <t>Suministro de 17.000 licencias del producto Microsoft 365 A3 incluido beneficio para 680.000 estudiantes para los CEFIRE, CEED y centros educativos de secundaria y formación profesional titularidad de la Generalitat Valenciana incluidos en los hitos 1, 2, 3 y 4 del centro digital colaborativo</t>
  </si>
  <si>
    <t>OVR02729</t>
  </si>
  <si>
    <t>923/2022</t>
  </si>
  <si>
    <t>EXPTE+LICITACIÓN</t>
  </si>
  <si>
    <t>CNMY22/1B1A/4 - 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</t>
  </si>
  <si>
    <t>CNME21/1A3A/579 - Plan de Medidas Antifraude para LABORA Servicio Valenciano de Empleo y Formación</t>
  </si>
  <si>
    <t>CMAYOR/2022/09Y09/45 - 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</t>
  </si>
  <si>
    <t xml:space="preserve"> CMAYOR/2021/06Y01/153 - Sustitución de la cubierta del edificio denominado "Arxiu" y actuaciones colindantes varias en el complejo administrativo Campanar, 32, sede de la Conselleria de Educación, Cultura y Deporte</t>
  </si>
  <si>
    <t>CMAYOR/2022/06Y05/190 - Servicio para la organización de estancias formativas en empresas, entidades y centros educativos de alumnado y profesorado de Formación Profesional en la Unión Europea, para los sectores profesionales de Industria y Medio Ambiente</t>
  </si>
  <si>
    <t>CMAYOR/2022/06Y05/27 - Servicio para la organización y desarrollo de estancias formativas y de prácticas en empresas, entidades y centros educativos de la Unión Europea para estudiantes y profesorado de Formación Profesional</t>
  </si>
  <si>
    <t>CMAYOR/2021/06Y05/311 - Servicio para la organización y desarrollo de estancias formativas y de prácticas en empresas, entidades y centros educativos de la Unión Europea para estudiantes y profesorado de Formación Profesional</t>
  </si>
  <si>
    <t>CMAYOR/2022/06Y02/33 - Suministro para equipamiento escolar: mobiliario y material didáctico de Centros Públicos dependientes de la Conselleria de Educación, cultura y Deporte, con unidades de nueva creación de primer ciclo de Educación Infantil</t>
  </si>
  <si>
    <t>CMAYOR/2022/06Y03/129 -  Digitalización de fondos de la memoria democrática del Archivo del Reino de Valencia y el Archivo Histórico Provincial de Castellón</t>
  </si>
  <si>
    <t>CNMY21/DGPAT/58 - Coordinación en materia de seguridad y salud de la obra de rehabilitación y restauración del Palacio de Calatayud (C/ Miguelete, 5 Valencia)</t>
  </si>
  <si>
    <t> CNMY21/DGPAT/57 - Rehabilitación y restauración del Palacio de Calatayud, sito en la calle Miguelete 5, Valencia</t>
  </si>
  <si>
    <t>CNMY21/DGPAT/24 - 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</t>
  </si>
  <si>
    <t>SDA 3/21 CC - Servicios de tecnología de la información y telecomunicaciones</t>
  </si>
  <si>
    <t>CNMY21/DGTIC/33 - Adquisición de 3.300 ordenadores portátiles de la Generalitat en el ámbito de Justicia.</t>
  </si>
  <si>
    <t>SDA-TIC/2-21CC - Suministro de Equipos y Material Informático diverso y Licencias y Paquetes de Software</t>
  </si>
  <si>
    <t>CMAYOR/2022/08Y03/01 - Servicio de teleasistencia avanzada en la Comunitat Valenciana, para un máximo de 50.000 personas usuarias.</t>
  </si>
  <si>
    <t>CNMY21/DGTIC/35 - Servicios de desarrollo y evolución de sistemas de información relativos a igualdad y políticas inclusivas (Proyecto DESIG3 - SIIPI) financiado por la Unión Europea NextGeneration UE</t>
  </si>
  <si>
    <t>CMAYOR/2022/08Y09/137 - Servicio de direcciones facultativas de arquitectura e ingeniería por equipo facultativo para la construcción de la Residencia de personas mayores dependiente y viviendas asistenciales “Monteolivete” y obras de construcción del Centro “La Torre”</t>
  </si>
  <si>
    <t>CMAYOR/2022/08Y09/114 - 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</t>
  </si>
  <si>
    <t>CMAYOR/2022/08Y09/134 - 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</t>
  </si>
  <si>
    <t>CMAYOR/2022/08Y09/45 - 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</t>
  </si>
  <si>
    <t>CMAYOR/2022/08Y09/51 - 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</t>
  </si>
  <si>
    <t>CMAYOR/2022/08Y09/21 - Obras de reforma y adaptación a nuevas necesidades de uso del centro para personas con diversidad funcional y centro de acogida de menores Delfina Viudes de Torrevieja (Alicante)</t>
  </si>
  <si>
    <t>CMAYOR/2022/08Y09/18 - Servicio de direcciones facultativas de arquitectura e ingeniería por equipo facultativo para la construcción del CEEM y CRIS "La Pedrera" Dènia y la RPMD de Sant Mateu (Castellón)</t>
  </si>
  <si>
    <t>CMAYOR/2021/08Y09/250 - 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</t>
  </si>
  <si>
    <t xml:space="preserve">CMAYOR/2022/08Y09/34 - Contrato mixto de servicio y obra de redacción del proyecto de ejecución, estudio de seguridad y salud, proyectos de instalaciones y de actividad, y ejecución de obras, de construcción de RPMD y viviendas tuteladas asistenciales "Monteolivete" (L1) y del </t>
  </si>
  <si>
    <t>CMAYOR/2021/08Y09/187 - 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</t>
  </si>
  <si>
    <t>CMAYOR/2021/08Y09/156 (Lotes 1-3) - 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</t>
  </si>
  <si>
    <t>CMAYOR/2021/08Y09/160 (Lotes 1-2) - Obras de reforma en la Residencia para personas con diversidad funcional Vall d´Umbrí, y de reforma y adecuación del Centro de acogida de menores de Mislata (2 lotes)</t>
  </si>
  <si>
    <t>CMAYOR/2021/08Y09/175 (LOTES 1-4) - Reforma de edificios dependientes de la Dirección General de Infraestructuras de Servicios Sociales de la Vicepresidencia y Conselleria de Igualdad y Políticas Inclusivas (4 lotes)</t>
  </si>
  <si>
    <t>CMAYOR/2022/08Y08/104 - Servicios de formación, asesoramiento, acompañamiento y dinamización para la mejora del sistema de protección a través del impulso a la participación infantil en la Comunitat Valenciana</t>
  </si>
  <si>
    <t>IV-MY36/2022 - 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</t>
  </si>
  <si>
    <t>IV-MY33/2022 - 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</t>
  </si>
  <si>
    <t xml:space="preserve">CNMY22/SUBSE/14 - Servicio de asistencia técnica de redacción de proyectos y dirección de obras para rehabilitación energética y funcional del antiguo edificio de Correos de Castelló de la Plana. </t>
  </si>
  <si>
    <t>CNMY22/DGLBD/13 - 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</t>
  </si>
  <si>
    <t>CMAYOR/2022/03Y04/14 - 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</t>
  </si>
  <si>
    <t>CMAYOR/2021/03Y04/84 - Fabricación, suministro, instalación, mantenimiento, explotación publicitaria (...), de marquesinas, totems y pantallas de información dinámica de las paradas de autobuses de ATMV</t>
  </si>
  <si>
    <t>CMAYOR/2022/03Y04/37 - Suministro, instalación e implantación de un sistema de ayuda a la explotación e información a pasajeros y sistema de ticketing y monética(...)para la ATMVV</t>
  </si>
  <si>
    <t>CMAYOR/2022/03Y05/128 - Pasarela ciclopeatonal en el enlace de la CV-10 con la CV-20. Onda (Castellón).</t>
  </si>
  <si>
    <t>CMAYOR/2022/03Y05/131 - Coordinación de Seguridad y Salud y Dirección de las obras de permeabilización ciclopeatonal autovía CV-30 en Burjasot y Valencia.</t>
  </si>
  <si>
    <t>CMAYOR/2022/03Y05/130 - Coordinación de Seguridad y Salud y Dirección de las obras de la Construcción Pasarela Ciclopeatonal sobre la autovía V-21 Pobla de Farnals (Valencia)</t>
  </si>
  <si>
    <t>CMAYOR/2022/03Y05/103 - Permeabilización ciclopeatonal autovía CV-30 en Burjassot y Valencia.</t>
  </si>
  <si>
    <t>CMAYOR/2022/03Y05/107 - Construcción de pasarela ciclopeatonal sobre la autovía V-21 en el término municipal de la Pobla de Farnals</t>
  </si>
  <si>
    <t xml:space="preserve">CMAYOR/2022/03Y05/103 - Permeabilización ciclopeatonal autovía CV-30 en Burjassot y Valencia. </t>
  </si>
  <si>
    <t>CMAYOR/2022/03Y05/111 - Ejecución de las obras contempladas en el proyecto "Pasarela ciclopeatonal sobre la V-21 en Massalfassar (Valencia)".</t>
  </si>
  <si>
    <t>CMAYOR/2022/03Y05/46 - Coordinación de seguridad y salud y dirección de obras: Semaforización de la glorieta de conexión de las carreteras CV-365 y CV-368</t>
  </si>
  <si>
    <t>CMAYOR/2022/03Y05/113 - Permeabilización de los caminos de servicio del Barrranco del Carraixet bajo la línea 3 de Metrovalencia y adecuación hasta la conexión con la CV-3002 (valencia)</t>
  </si>
  <si>
    <t>CMAYOR/2021/03Y05/38 - Semaforización de la glorieta de conexión de las carreteras CV-365 y CV-368</t>
  </si>
  <si>
    <t>CMAYOR/2022/03Y05/42 - Accesos a la estación de FF.CC. y aparcamiento disuasorio anexo. Albal (Valencia). Fase constructiva 1</t>
  </si>
  <si>
    <t>CMAYOR/2022/03Y05/25 - Ejecución de las obras del "Anell Verd Metropolità de València. Tram 2: Sedaví-Picanya (València)"</t>
  </si>
  <si>
    <t>CMAYOR/2021/03Y05/97 - "Construcción Vía Verde Ribera-Costera. Tramo: Carcaixent-Xàtiva"</t>
  </si>
  <si>
    <t>CMAYOR/2022/03Y05/13 - Coordinación de seguridad y salud y dirección de las obras Construcción Via Verde Ribera-Costera. Itinerario ciclopeatonal Carcaixent-Xativa</t>
  </si>
  <si>
    <t>CMAYOR/2021/03Y05/98 - Proyecto de construcción Vía Verde de la Cantera de Alicante</t>
  </si>
  <si>
    <t>CMAYOR/2021/03Y05/89 - Permeabilización ciclopeatonal de la autovía CV-35 en el término municipal de San Antonio de Benagéber (Valencia)</t>
  </si>
  <si>
    <t>CMAYOR/2022/03Y05/26 - Nueva pasarela para el acceso peatonal y ciclista al apeadero de L'Omet en la infraestructura ferroviaria VT-001 de FGV en Picassent (Valencia)</t>
  </si>
  <si>
    <t>CMAYOR/2022/03Y05/16 - Coordinación de seguridad y salud y apoyo a la dirección de obra: "Permeabilización ciclopeatonal de la autovía CV-35 en el término municipal de San Antonio de Benagéber (Valencia)</t>
  </si>
  <si>
    <t>CMAYOR/2022/03Y05/11 - Coordinación de seguridad y salud y dirección de las obras recogidas en el proyecto de construcción de la "Vía Verde de la cantera de Alicante (Alicante)"</t>
  </si>
  <si>
    <t>CMAYOR/2021/03Y05/116 - Redacción de los Proyectos de Construcción "Aparcamientos Disuasorios en la Red de Metrovalencia: Estaciones de Horta Vella en Bétera y el Clot en Riba-Roja del Tùria".</t>
  </si>
  <si>
    <t>CMAYOR/2019/01Y30/144 - Ejecución de las obras del "Anell Verd Metropolità de València. Tram 5: Quart de Poblet-Massarrojos (València)"</t>
  </si>
  <si>
    <t>CMAYOR/2021/03Y05/62 - Servicios de coordinación de seguridad y salud y dirección de las obras recogidas en el proyecto de construcción de Conexión de la Vía Verde Ojos Negros y la Vía Xurra (Valencia)</t>
  </si>
  <si>
    <t>CMAYOR/2021/03Y05/64 - Servicios de coordinación de seguridad y salud y dirección de las obras recogidas en el proyecto de construcción de Anillo Verde metropolitano de Valencia. Tramo 5: Quart de Poblet-Massarrojos (Valencia)</t>
  </si>
  <si>
    <t>CMAYOR 2020/03Y05/62 - Permeabilización del ferrocarril. Paso peatonal a distinto nivel junto a la estación de FGV en Meliana (Valencia)</t>
  </si>
  <si>
    <t>CMAYOR/2020/03Y05/112 - Conexión de la Vía Verde Ojos Negros y la Vía Xurra (Valencia)</t>
  </si>
  <si>
    <t>CMAYOR/2020/03Y05/132 - Nueva pasarela para el acceso peatonal y ciclista al apeadero de L'Omet en la infraestructura ferroviaria VT-001 de FGV en Picassent (Valencia)</t>
  </si>
  <si>
    <t>CMAYOR/2020/03Y05/119 - Coordinación de seguridad y salud y dirección de obras de "Permeabilización del Ferrocarril. Paso peatonal a distinto nivel junto a la estación de FGV en Meliana (Valencia)</t>
  </si>
  <si>
    <t>22/014 - Implementación del sistema Navilens, tecnología de detección y reconocimiento de marcadores a larga distancia, en las instalaciones de FGV en Valencia y Alicante</t>
  </si>
  <si>
    <t>CTCM-22/15 - 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</t>
  </si>
  <si>
    <t>CTCM-22/14 - Evaluación y eficiencia energética en el Grupo 467036 “Casitas de Papel” del Barrio de Nazaret en Valencia del Plan de Recuperación, Transformación y Resiliencia. Financiado por la Unión Europea- Next Generation-UE</t>
  </si>
  <si>
    <t xml:space="preserve"> CTCM-22/11 - Redacción IEE, CEE, Proyecto de Rehabilitación, Proyectos Complementarios y Seguimiento de Obras para Intervención del grupo de 40 viviendas de promoción pública 030912 Dones Esportives de Monforte del Cid (Alicante).</t>
  </si>
  <si>
    <t>CTCM-22/13 - Concurso de anteproyectos con participación de jurado de los servicios de redacción de proyecto y dirección facultativa de la obra de una promoción de aproximadamente 55 VPP para alquiler asequible en la calle Artesanos, 15, Sector Benisaet de Torrent, Valencia.</t>
  </si>
  <si>
    <t>CTCM-22/1 - Obras de finalización del edificio de 184 viviendas protegidas en régimen de alquiler, locales y garajes en la parcela R-03 del sector La Torre de València</t>
  </si>
  <si>
    <t>PA 3/22 - Contratación de las obras de mejora energética del Museu de les Ciències Príncep Felipe de Valencia, vinculadas al Programa de impulso a la rehabilitación de edificios públicos del Plan de Recuperación, Transformación y Resilencia</t>
  </si>
  <si>
    <t>TCV11/21 - Puesta en marcha del Sistema de Inteligencia Turística de la Comunitat Valenciana y transferencia de conocimiento -proyecto SITCV- financiado con cargo a los fondos “Next Generation EU” – Plan de Recuperación, Transformación y Resiliencia.”</t>
  </si>
  <si>
    <t>44835 - Suministro equipo ExoView R200+ de NanoView para la caracterización funcional de vesículas extracelulares</t>
  </si>
  <si>
    <t>PAS 930/2022 - Suministro, instalación y puesta en marcha de dos ecógrafos de gama media multifuncionales para el Hospital de Alcoi</t>
  </si>
  <si>
    <t>PAS 885/2022 - Suministro, instalación y puesta en funcionamiento de una estación de anestesia para el Hospital de Alcoi</t>
  </si>
  <si>
    <t>PAS 927/2022 - Suministro de un ecógrafo gama media multifuncional para el Servicio de Anestesia del Hospital de Alcoi</t>
  </si>
  <si>
    <t>661/2022 - Suministro e instalación de diverso equipamiento para el laboratorio de Hematología y el servicio de transfusión del Hospital Clínico de Valencia.</t>
  </si>
  <si>
    <t>PASTA 819/2022 - Suministro, instalación y puesta en marcha de un ecógrafo de gama media multifuncional para el servicio de digestivo. El contrato comprende el mantenimiento integral (preventivo, correctivo y técnico legal) durante todo el plazo de garantía.</t>
  </si>
  <si>
    <t>P.A. 570/2022 - Suministro e instalación de un equipo de Telemando-RX</t>
  </si>
  <si>
    <t>503/2022 - Suministro de tres equipos aceleradores de electrones móvil para tratamiento de radioterapia intraoperatoria con destino en el Hospital General de Castellón, Hospital Clínico Universitario de Valencia y Hospital General Universitario d´Elx.</t>
  </si>
  <si>
    <t>EXP 2022-27 - Contratación del suministro de un sistema de extracción-cuantificación de ácidos nucleicos y de soporte informático para la Plataforma de Oncología de Precisión</t>
  </si>
  <si>
    <t>PA 103/2022 - Suministro, instalación y puesta en funcionamiento de una sala telemandada digital multifunción con destino al Servicio de Radiodiagnóstico del Hospital de Alcoi</t>
  </si>
  <si>
    <t>PAS 305/2022 - Suministro e instalación de una mesa de quirófano para la Unidad de Cuidados Intensivos (UCI) del Hospital Virgen de los Lirios de Alcoi</t>
  </si>
  <si>
    <t>848/2022 - servicio de generación y envío de correspondencia del programa de prevención de cáncer colorrectal de la Comunitat Valenciana, destinada a la población residente en los diferentes Departamentos de Salud</t>
  </si>
  <si>
    <t>925/2022 - Servicios para la evolución tecnológica del sistema de información AVE y RCS de la Red de Valenciana Vigilancia en Salud Pública (RVVSP) de la Conselleria de Sanidad Universal y Salud Pública</t>
  </si>
  <si>
    <t>CMAYOR/2022/07Y08/66 - Suministro e instalación de estaciones meteorológicas en observatorios forestales de vigilancia contra incendios forestales.C04.I04.P01.S16.04</t>
  </si>
  <si>
    <t>Descripción de fondos documentales de la memoria democrática del Archivo del Reino de Valencia y del Archivo Histórico Provincial de Alicante. Lote 1: Archivo del Reino de Valencia. Lote 2:Archivo Histórico Provincial de Alicante.</t>
  </si>
  <si>
    <t>CMAYOR/2022/06Y03/147 - Descripción de fondos documentales de la memoria democrática del Archivo del Reino de Valencia y del Archivo Histórico Provincial de Alicante. Lote 1: Archivo del Reino de Valencia. Lote 2:Archivo Histórico Provincial de Alicante.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</si>
</sst>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202020"/>
      <name val="Arial"/>
      <family val="2"/>
    </font>
    <font>
      <sz val="11"/>
      <color theme="1"/>
      <name val="Calibri"/>
      <scheme val="minor"/>
    </font>
    <font>
      <sz val="11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793FF"/>
        <bgColor indexed="64"/>
      </patternFill>
    </fill>
    <fill>
      <patternFill patternType="solid">
        <fgColor rgb="FF005000"/>
        <bgColor indexed="64"/>
      </patternFill>
    </fill>
    <fill>
      <patternFill patternType="solid">
        <fgColor rgb="FFC8F4D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9BEB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7D8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4B48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719B0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9BEBD"/>
        <bgColor theme="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2" fillId="34" borderId="9" applyNumberFormat="0" applyAlignment="0" applyProtection="0"/>
  </cellStyleXfs>
  <cellXfs count="156">
    <xf numFmtId="0" fontId="0" fillId="0" borderId="0" xfId="0"/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2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vertical="center" wrapText="1"/>
    </xf>
    <xf numFmtId="0" fontId="0" fillId="12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vertical="center" wrapText="1"/>
    </xf>
    <xf numFmtId="0" fontId="0" fillId="14" borderId="4" xfId="0" applyFont="1" applyFill="1" applyBorder="1" applyAlignment="1">
      <alignment vertical="center" wrapText="1"/>
    </xf>
    <xf numFmtId="0" fontId="3" fillId="15" borderId="5" xfId="0" applyFont="1" applyFill="1" applyBorder="1" applyAlignment="1">
      <alignment vertical="center" wrapText="1"/>
    </xf>
    <xf numFmtId="0" fontId="3" fillId="16" borderId="4" xfId="0" applyFont="1" applyFill="1" applyBorder="1" applyAlignment="1">
      <alignment vertical="center" wrapText="1"/>
    </xf>
    <xf numFmtId="0" fontId="0" fillId="17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18" borderId="4" xfId="0" applyFont="1" applyFill="1" applyBorder="1" applyAlignment="1">
      <alignment vertical="center" wrapText="1"/>
    </xf>
    <xf numFmtId="0" fontId="3" fillId="20" borderId="4" xfId="0" applyFont="1" applyFill="1" applyBorder="1" applyAlignment="1">
      <alignment vertical="center" wrapText="1"/>
    </xf>
    <xf numFmtId="0" fontId="3" fillId="19" borderId="4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5" fillId="21" borderId="5" xfId="0" applyFont="1" applyFill="1" applyBorder="1" applyAlignment="1">
      <alignment vertical="center" wrapText="1"/>
    </xf>
    <xf numFmtId="0" fontId="0" fillId="22" borderId="4" xfId="0" applyFont="1" applyFill="1" applyBorder="1" applyAlignment="1">
      <alignment vertical="center" wrapText="1"/>
    </xf>
    <xf numFmtId="0" fontId="0" fillId="23" borderId="4" xfId="0" applyFont="1" applyFill="1" applyBorder="1" applyAlignment="1">
      <alignment vertical="center" wrapText="1"/>
    </xf>
    <xf numFmtId="0" fontId="3" fillId="24" borderId="4" xfId="0" applyFont="1" applyFill="1" applyBorder="1" applyAlignment="1">
      <alignment vertical="center" wrapText="1"/>
    </xf>
    <xf numFmtId="0" fontId="0" fillId="25" borderId="4" xfId="0" applyFont="1" applyFill="1" applyBorder="1" applyAlignment="1">
      <alignment vertical="center" wrapText="1"/>
    </xf>
    <xf numFmtId="0" fontId="5" fillId="26" borderId="4" xfId="0" applyFont="1" applyFill="1" applyBorder="1" applyAlignment="1">
      <alignment vertical="center" wrapText="1"/>
    </xf>
    <xf numFmtId="0" fontId="0" fillId="27" borderId="4" xfId="0" applyFont="1" applyFill="1" applyBorder="1" applyAlignment="1">
      <alignment vertical="center" wrapText="1"/>
    </xf>
    <xf numFmtId="0" fontId="3" fillId="28" borderId="4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19" borderId="0" xfId="0" applyFont="1" applyFill="1" applyAlignment="1">
      <alignment vertical="center"/>
    </xf>
    <xf numFmtId="0" fontId="4" fillId="30" borderId="0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18" borderId="0" xfId="0" applyFill="1" applyAlignment="1">
      <alignment horizontal="center" vertical="center" wrapText="1"/>
    </xf>
    <xf numFmtId="0" fontId="8" fillId="32" borderId="6" xfId="0" applyFont="1" applyFill="1" applyBorder="1" applyAlignment="1">
      <alignment horizontal="center" vertical="center" wrapText="1"/>
    </xf>
    <xf numFmtId="0" fontId="5" fillId="33" borderId="7" xfId="3" applyFont="1" applyFill="1" applyBorder="1" applyAlignment="1">
      <alignment horizontal="left" vertical="center" wrapText="1"/>
    </xf>
    <xf numFmtId="0" fontId="5" fillId="33" borderId="7" xfId="3" quotePrefix="1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quotePrefix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3" borderId="7" xfId="0" applyFont="1" applyFill="1" applyBorder="1" applyAlignment="1">
      <alignment horizontal="left" vertical="center" wrapText="1"/>
    </xf>
    <xf numFmtId="0" fontId="5" fillId="33" borderId="7" xfId="0" applyFont="1" applyFill="1" applyBorder="1" applyAlignment="1">
      <alignment horizontal="left" vertical="center"/>
    </xf>
    <xf numFmtId="0" fontId="0" fillId="33" borderId="7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44" fontId="0" fillId="0" borderId="0" xfId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2" applyAlignment="1">
      <alignment wrapText="1"/>
    </xf>
    <xf numFmtId="0" fontId="6" fillId="0" borderId="0" xfId="2" applyAlignment="1">
      <alignment vertical="center" wrapText="1"/>
    </xf>
    <xf numFmtId="0" fontId="6" fillId="0" borderId="0" xfId="2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wrapText="1"/>
    </xf>
    <xf numFmtId="0" fontId="0" fillId="0" borderId="8" xfId="0" applyBorder="1"/>
    <xf numFmtId="49" fontId="0" fillId="0" borderId="8" xfId="0" applyNumberFormat="1" applyBorder="1"/>
    <xf numFmtId="44" fontId="9" fillId="0" borderId="0" xfId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1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right" vertical="center" wrapText="1"/>
    </xf>
    <xf numFmtId="0" fontId="0" fillId="0" borderId="8" xfId="0" applyFill="1" applyBorder="1"/>
    <xf numFmtId="0" fontId="5" fillId="0" borderId="0" xfId="0" applyFont="1" applyAlignment="1">
      <alignment horizontal="left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4" fontId="5" fillId="0" borderId="0" xfId="2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1" applyFont="1" applyAlignment="1">
      <alignment horizontal="right" vertical="center" wrapText="1"/>
    </xf>
    <xf numFmtId="14" fontId="12" fillId="0" borderId="0" xfId="2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13" fillId="0" borderId="0" xfId="1" applyFont="1" applyAlignment="1">
      <alignment horizontal="right" vertical="center" wrapText="1"/>
    </xf>
    <xf numFmtId="14" fontId="14" fillId="0" borderId="0" xfId="2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2" fillId="34" borderId="9" xfId="4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15" fillId="0" borderId="0" xfId="0" applyNumberFormat="1" applyFont="1" applyAlignment="1">
      <alignment horizontal="center" vertical="center" wrapText="1"/>
    </xf>
    <xf numFmtId="0" fontId="0" fillId="0" borderId="0" xfId="0" pivotButton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4" fontId="15" fillId="0" borderId="0" xfId="1" applyFont="1" applyAlignment="1">
      <alignment horizontal="right" vertical="center" wrapText="1"/>
    </xf>
    <xf numFmtId="44" fontId="15" fillId="0" borderId="0" xfId="1" applyNumberFormat="1" applyFont="1" applyAlignment="1">
      <alignment horizontal="right" vertical="center" wrapText="1"/>
    </xf>
    <xf numFmtId="14" fontId="16" fillId="0" borderId="0" xfId="2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2" applyAlignment="1">
      <alignment horizontal="left" vertical="center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4" fontId="17" fillId="0" borderId="0" xfId="1" applyFont="1" applyAlignment="1">
      <alignment horizontal="right" vertical="center" wrapText="1"/>
    </xf>
    <xf numFmtId="44" fontId="17" fillId="0" borderId="0" xfId="1" applyNumberFormat="1" applyFont="1" applyAlignment="1">
      <alignment horizontal="right" vertical="center" wrapText="1"/>
    </xf>
    <xf numFmtId="14" fontId="18" fillId="0" borderId="0" xfId="2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44" fontId="19" fillId="0" borderId="0" xfId="1" applyNumberFormat="1" applyFont="1" applyAlignment="1">
      <alignment horizontal="right" vertical="center" wrapText="1"/>
    </xf>
    <xf numFmtId="14" fontId="20" fillId="0" borderId="0" xfId="2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4" fontId="19" fillId="0" borderId="0" xfId="1" applyFont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quotePrefix="1" applyFont="1" applyAlignment="1">
      <alignment vertical="center"/>
    </xf>
    <xf numFmtId="0" fontId="0" fillId="0" borderId="0" xfId="0" quotePrefix="1" applyAlignment="1">
      <alignment horizontal="center" vertical="center"/>
    </xf>
    <xf numFmtId="44" fontId="0" fillId="0" borderId="0" xfId="1" applyNumberFormat="1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7" fontId="0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4" fontId="21" fillId="0" borderId="0" xfId="1" applyFont="1" applyAlignment="1">
      <alignment horizontal="right" vertical="center" wrapText="1"/>
    </xf>
    <xf numFmtId="44" fontId="21" fillId="0" borderId="0" xfId="1" applyNumberFormat="1" applyFont="1" applyAlignment="1">
      <alignment horizontal="right" vertical="center" wrapText="1"/>
    </xf>
    <xf numFmtId="14" fontId="22" fillId="0" borderId="0" xfId="2" applyNumberFormat="1" applyFont="1" applyAlignment="1">
      <alignment horizontal="center" vertical="center" wrapText="1"/>
    </xf>
    <xf numFmtId="0" fontId="0" fillId="0" borderId="0" xfId="0" quotePrefix="1" applyAlignment="1">
      <alignment horizontal="left" vertical="center" wrapText="1"/>
    </xf>
    <xf numFmtId="0" fontId="24" fillId="0" borderId="0" xfId="0" applyFont="1" applyAlignment="1">
      <alignment horizontal="left" vertical="center" wrapText="1" indent="1"/>
    </xf>
    <xf numFmtId="0" fontId="0" fillId="0" borderId="0" xfId="0" applyFont="1"/>
    <xf numFmtId="14" fontId="21" fillId="0" borderId="0" xfId="1" applyNumberFormat="1" applyFont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4" fontId="25" fillId="0" borderId="0" xfId="1" applyNumberFormat="1" applyFont="1" applyAlignment="1">
      <alignment horizontal="right" vertical="center" wrapText="1"/>
    </xf>
    <xf numFmtId="44" fontId="25" fillId="0" borderId="0" xfId="1" applyFont="1" applyAlignment="1">
      <alignment horizontal="right" vertical="center" wrapText="1"/>
    </xf>
    <xf numFmtId="14" fontId="26" fillId="0" borderId="0" xfId="2" applyNumberFormat="1" applyFont="1" applyAlignment="1">
      <alignment horizontal="center" vertical="center" wrapText="1"/>
    </xf>
    <xf numFmtId="44" fontId="0" fillId="0" borderId="0" xfId="1" applyFont="1"/>
    <xf numFmtId="44" fontId="3" fillId="0" borderId="0" xfId="1" applyFont="1" applyAlignment="1">
      <alignment horizontal="center" vertical="center" wrapText="1"/>
    </xf>
    <xf numFmtId="14" fontId="0" fillId="36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0" fillId="0" borderId="0" xfId="0" applyNumberFormat="1"/>
    <xf numFmtId="0" fontId="0" fillId="36" borderId="12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6" fillId="36" borderId="11" xfId="2" applyFont="1" applyFill="1" applyBorder="1" applyAlignment="1">
      <alignment horizontal="left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6" fillId="37" borderId="11" xfId="2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44" fontId="0" fillId="36" borderId="11" xfId="1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horizontal="center" vertical="center" wrapText="1"/>
    </xf>
    <xf numFmtId="44" fontId="0" fillId="37" borderId="11" xfId="1" applyNumberFormat="1" applyFont="1" applyFill="1" applyBorder="1" applyAlignment="1">
      <alignment horizontal="right" vertical="center" wrapText="1"/>
    </xf>
    <xf numFmtId="14" fontId="0" fillId="37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5">
    <cellStyle name="20% - Énfasis3" xfId="3" builtinId="38"/>
    <cellStyle name="Celda de comprobación" xfId="4" builtinId="23"/>
    <cellStyle name="Hipervínculo" xfId="2" builtinId="8"/>
    <cellStyle name="Moneda" xfId="1" builtinId="4"/>
    <cellStyle name="Normal" xfId="0" builtinId="0"/>
  </cellStyles>
  <dxfs count="1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indexed="64"/>
          <bgColor rgb="FFE9BEBD"/>
        </patternFill>
      </fill>
      <alignment horizontal="center" vertical="center" textRotation="0" wrapText="1" indent="0" justifyLastLine="0" shrinkToFit="0" readingOrder="0"/>
    </dxf>
    <dxf>
      <fill>
        <patternFill patternType="solid">
          <bgColor rgb="FFE9BEBD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i val="0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ill>
        <patternFill patternType="solid">
          <fgColor rgb="FFC6EFCE"/>
          <bgColor rgb="FF000000"/>
        </patternFill>
      </fill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border>
        <horizontal style="hair">
          <color theme="4"/>
        </horizontal>
      </border>
    </dxf>
  </dxfs>
  <tableStyles count="1" defaultTableStyle="TableStyleMedium2" defaultPivotStyle="Estilo de tabla dinámica 1">
    <tableStyle name="Estilo de tabla dinámica 1" table="0" count="8">
      <tableStyleElement type="wholeTable" dxfId="198"/>
      <tableStyleElement type="headerRow" dxfId="197"/>
      <tableStyleElement type="totalRow" dxfId="196"/>
      <tableStyleElement type="firstRowSubheading" dxfId="195"/>
      <tableStyleElement type="secondRowSubheading" dxfId="194"/>
      <tableStyleElement type="thirdRowSubheading" dxfId="193"/>
      <tableStyleElement type="pageFieldLabels" dxfId="192"/>
      <tableStyleElement type="pageFieldValues" dxfId="191"/>
    </tableStyle>
  </tableStyles>
  <colors>
    <mruColors>
      <color rgb="FFE9BEBD"/>
      <color rgb="FF719B09"/>
      <color rgb="FFCC9900"/>
      <color rgb="FFF4B480"/>
      <color rgb="FFFFF7FF"/>
      <color rgb="FFDDFFFF"/>
      <color rgb="FF57D8D5"/>
      <color rgb="FFC38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DO%20LICITACIONES%20GVA%20-%20MAR&#205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AGSA" refreshedDate="44895.451709606481" createdVersion="6" refreshedVersion="6" minRefreshableVersion="3" recordCount="125">
  <cacheSource type="worksheet">
    <worksheetSource name="Tabla1"/>
  </cacheSource>
  <cacheFields count="23">
    <cacheField name="Código" numFmtId="0">
      <sharedItems/>
    </cacheField>
    <cacheField name="CI y descripción" numFmtId="0">
      <sharedItems containsBlank="1" count="41">
        <s v="C01.I01 Zonas de bajas emisiones y transformación digital y sostenible del transporte urbano y metropolitano"/>
        <s v="C01.I01. Zonas de bajas emisiones y transformación digital y sostenible del transporte urbano y metropolitano"/>
        <s v="C18.I03. Aumento de capacidades de respuesta ante crisis sanitarias"/>
        <s v="C18.I02. Acciones para reforzar la prevención y promoción de la Salud"/>
        <s v="C19.I01. Competencias digitales transversales"/>
        <s v="C05.I01. Materialización de actuaciones de depuración, saneamiento, eficiencia, ahorro, reutilización y seguridad de infraestructuras (DSEAR)"/>
        <s v="C23.I05 Gobernanza e impulso a las políticas de apoyo a la activación para el empleo"/>
        <s v="C06.I01. Red Transeuropea de Transporte - Corredores europeos. "/>
        <s v="C18.I01. Plan de inversión en equipos de alta tecnología en el Sistema Nacional de Salud"/>
        <s v="C02.I05. Programa de impulso a la rehabilitación de edificios públicos (PIREP)"/>
        <s v="C24.I03. Digitalización e impulso de los grandes servicios culturales"/>
        <s v="C06.I03. Intermodalidad y logística. "/>
        <s v="C22.I02. Plan de Modernización de los Servicios Sociales: Transformación tecnológica, innovación, formación y refuerzo de la atención a la infancia"/>
        <s v="C22.I01. Plan de apoyos y cuidados de larga duración: desinstitucionalización, equipamientos y tecnología"/>
        <s v="C02.I01. Programas de rehabilitación para la recuperación económica y social en entornos residenciales"/>
        <s v="C06.I04. Programa de apoyo para un transporte sostenible y digital. "/>
        <s v="C04.I04. Gestión Forestal Sostenible"/>
        <s v="C02.I02. Programa de construcción de viviendas en alquiler social en edificios energéticamente eficientes"/>
        <s v="C05.I04. Adaptación de la costa al cambio climático e implementación de las Estrategias Marinas y de los planes de ordenación del espacio marítimo."/>
        <s v="C11.I03. Transformación Digital y Modernización de la Administraciones Públicas territoriales"/>
        <s v="C01.I03. Actuaciones de mejora de la calidad y fiabilidad en el servicio de Cercanías"/>
        <s v="C14.I02. Programa de digitalización e inteligencia para destinos y sector turístico"/>
        <s v="C20.I03. Innovación e internacionalización de la Formación Profesional"/>
        <s v="C21.I01. Creación de plazas del Primer Ciclo de Educación Infantil de titularidad pública (prioritariamente de 1 y 2 años)"/>
        <s v="C17.I06. Salud"/>
        <s v="C19.I02. Transformación Digital de la Educación"/>
        <s v="C17.I07. Medioambiente, cambio climático y energía"/>
        <s v="C06.I02. Red Transeuropea de Transporte - Otras actuaciones. "/>
        <s v="C23.I03. Adquisición de nuevas competencias para la transformación digital, verde y productiva"/>
        <s v="C23.I04. Nuevos proyectos territoriales para el equilibrio y la equidad"/>
        <m u="1"/>
        <s v="C18.I01 Plan de inversión en equipos de alta tecnología en el Sistema Nacional de Salud" u="1"/>
        <s v="C24.I03 Digitalización e impulso de los grandes servicios culturales" u="1"/>
        <s v="C11.I02. Proyectos tractores de digitalización de la Administración General del Estado" u="1"/>
        <s v="C22.I01 Plan de apoyos y cuidados de larga duración: desinstitucionalización, equipamientos y tecnología" u="1"/>
        <s v="C05.I01 Materialización de actuaciones de depuración, saneamiento, eficiencia, ahorro, reutilización y seguridad de infraestructuras (DSEAR)" u="1"/>
        <s v="C02.I05 Programa de impulso a la rehabilitación de edificios públicos (PIREP)" u="1"/>
        <s v="C18.I03 Aumento de capacidades de respuesta ante crisis sanitarias" u="1"/>
        <s v="C18.I02 Acciones para reforzar la prevención y promoción de la Salud" u="1"/>
        <s v="C05.I04 Adaptación de la costa al cambio climático e implementación de las Estrategias Marinas y de los planes de ordenación del espacio marítimo" u="1"/>
        <s v="C02.I01 Programas de rehabilitación para la recuperación económica y social en entornos residenciales" u="1"/>
      </sharedItems>
    </cacheField>
    <cacheField name="EXPEDIENTE" numFmtId="0">
      <sharedItems containsDate="1" containsMixedTypes="1" minDate="2022-10-01T00:00:00" maxDate="1900-01-06T09:18:06"/>
    </cacheField>
    <cacheField name="LICITACIÓN/ CONTRATO MENOR" numFmtId="0">
      <sharedItems/>
    </cacheField>
    <cacheField name="RESPONSABILIDAD AGE/GVA" numFmtId="0">
      <sharedItems count="2">
        <s v="GVA"/>
        <s v="AGE"/>
      </sharedItems>
    </cacheField>
    <cacheField name="ÁMBITO" numFmtId="0">
      <sharedItems/>
    </cacheField>
    <cacheField name="CONSELLERIA excepto responsabilidad AGE (incluye SPI) " numFmtId="0">
      <sharedItems containsBlank="1" count="15">
        <s v="C DE POLÍTICA TERRITORIAL, OBRAS PÚBLICAS Y MOVILIDAD"/>
        <s v="C DE SANIDAD UNIVERSAL Y SALUD PÚBLICA"/>
        <s v="C DE INNOVACIÓN, UNIVERSIDADES, CIENCIA Y SOCIEDAD DIGITAL"/>
        <s v="- "/>
        <s v="C DE ECONOMÍA SOSTENIBLE, SECTORES PRODUCTIVOS, COMERCIO Y TRABAJO"/>
        <s v="C DE EDUCACIÓN, CULTURA Y DEPORTE"/>
        <s v="C DE IGUALDAD Y POLÍTICAS INCLUSIVAS"/>
        <s v="C DE VIVIENDA Y ARQUITECTURA BIOCLIMÁTICA"/>
        <s v="C DE AGRICULTURA, DESARROLLO RURAL, EMERGENCIA CLIMÁTICA Y TRANSICIÓN ECOLÓGICA"/>
        <s v="C DE HACIENDA Y MODELO ECONÓMICO"/>
        <s v="PRESIDENCIA"/>
        <s v="" u="1"/>
        <m u="1"/>
        <s v="-" u="1"/>
        <s v="C DE SANIDAD" u="1"/>
      </sharedItems>
    </cacheField>
    <cacheField name="CONSELLERIA / SPI excepto responsabilidad AGE" numFmtId="0">
      <sharedItems containsBlank="1" count="20">
        <s v="C DE POLÍTICA TERRITORIAL, OBRAS PÚBLICAS Y MOVILIDAD"/>
        <s v="C DE SANIDAD UNIVERSAL Y SALUD PÚBLICA"/>
        <s v="C DE INNOVACIÓN, UNIVERSIDADES, CIENCIA Y SOCIEDAD DIGITAL"/>
        <s v="- "/>
        <s v="LABORA SERVICIO VALENCIANO DE EMPLEO Y FORMACIÓN"/>
        <s v="C DE EDUCACIÓN, CULTURA Y DEPORTE"/>
        <s v="-"/>
        <s v="C DE IGUALDAD Y POLÍTICAS INCLUSIVAS"/>
        <s v="INSTITUTO VALENCIANO DE ATENCIÓN SOCIAL - SANITARIA"/>
        <s v="ENTIDAD VALENCIANA DE VIVIENDA Y SUELO (EVHA)"/>
        <s v="AUTORIDAD DE TRANSPORTE METROPOLITANO DE VALENCIA"/>
        <s v="C DE AGRICULTURA, DESARROLLO RURAL, EMERGENCIA CLIMÁTICA Y TRANSICIÓN ECOLÓGICA"/>
        <s v="C DE HACIENDA Y MODELO ECONÓMICO"/>
        <s v="CIUDAD DE LAS ARTES Y DE LAS CIENCIAS, S.A. (CACSA)"/>
        <s v="TURISME COMUNITAT VALENCIANA"/>
        <s v="FERROCARRILS DE LA G.V.A."/>
        <s v="" u="1"/>
        <m u="1"/>
        <s v="C DE SANIDAD" u="1"/>
        <s v="FISABIO" u="1"/>
      </sharedItems>
    </cacheField>
    <cacheField name="ORGANISMO QUE LICITA" numFmtId="0">
      <sharedItems/>
    </cacheField>
    <cacheField name="ANUNCIO DE LICITACIÓN" numFmtId="0">
      <sharedItems count="125" longText="1">
        <s v="Pasarela ciclopeatonal en el enlace de la CV-10 con la CV-20. Onda (Castellón)."/>
        <s v="Coordinación de Seguridad y Salud y Dirección de las obras de permeabilización ciclopeatonal autovía CV-30 en Burjasot y Valencia."/>
        <s v="Coordinación de Seguridad y Salud y Dirección de las obras de la Construcción Pasarela Ciclopeatonal sobre la autovía V-21 Pobla de Farnals (Valencia)"/>
        <s v="Servicios para la evolución tecnológica del sistema de información AVE y RCS de la Red de Valenciana Vigilancia en Salud Pública (RVVSP) de la Conselleria de Sanidad Universal y Salud Pública"/>
        <s v="Permeabilización ciclopeatonal autovía CV-30 en Burjassot y Valencia."/>
        <s v="servicio de generación y envío de correspondencia del programa de prevención de cáncer colorrectal de la Comunitat Valenciana, destinada a la población residente en los diferentes Departamentos de Salud"/>
        <s v="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"/>
        <s v="Proyecto de implantación del plan de emergencia de la presa de Beniarrés (Alicante), en el Marco del Plan de Recuperación, Transformación y Resiliencia (PRTR) "/>
        <s v="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"/>
        <s v="Construcción de pasarela ciclopeatonal sobre la autovía V-21 en el término municipal de la Pobla de Farnals"/>
        <s v="Servicios de consultoría y asistencia técnica para el seguimiento y control de las actuaciones de mejora del drenaje en la plataforma en el entorno del túnel de Font de la Figuera ( Valencia )."/>
        <s v="Suministro, instalación y puesta en marcha de dos ecógrafos de gama media multifuncionales para el Hospital de Alcoi"/>
        <s v="Suministro, instalación y puesta en funcionamiento de una estación de anestesia para el Hospital de Alcoi"/>
        <s v="Suministro de un ecógrafo gama media multifuncional para el Servicio de Anestesia del Hospital de Alcoi"/>
        <s v="Permeabilización ciclopeatonal autovía CV-30 en Burjassot y Valencia. "/>
        <s v="Sustitución de la cubierta del edificio denominado &quot;Arxiu&quot; y actuaciones colindantes varias en el complejo administrativo Campanar, 32, sede de la Conselleria de Educación, Cultura y Deporte"/>
        <s v="Descripción de fondos documentales de la memoria democrática del Archivo del Reino de Valencia y del Archivo Histórico Provincial de Alicante. Lote 1: Archivo del Reino de Valencia. Lote 2:Archivo Histórico Provincial de Alicante."/>
        <s v="Ejecución de las obras contempladas en el proyecto &quot;Pasarela ciclopeatonal sobre la V-21 en Massalfassar (Valencia)&quot;."/>
        <s v="Servicio de asistencia técnica de redacción de proyectos y dirección de obras para rehabilitación energética y funcional del antiguo edificio de Correos de Castelló de la Plana. "/>
        <s v="Proyecto de implantación del plan de emergencia de la presa de Bellús (Valencia), en el Marco del Plan de Recuperación, Transformación y Resiliencia (PRTR)."/>
        <s v="Proyecto de implantación del plan de emergencia de la presa de Amadorio (Alicante), en el Marco del Plan de Recuperación, Transformación y Resiliencia (PRTR)"/>
        <s v="Suministro y transporte de aparatos de vía mixtos para la construcción de la terminal intermodal y logística de Valencia fuente San Luis 1ª fase"/>
        <s v="Coordinación de seguridad y salud y dirección de obras: Semaforización de la glorieta de conexión de las carreteras CV-365 y CV-368"/>
        <s v="Permeabilización de los caminos de servicio del Barrranco del Carraixet bajo la línea 3 de Metrovalencia y adecuación hasta la conexión con la CV-3002 (valencia)"/>
        <s v="Servicios de formación, asesoramiento, acompañamiento y dinamización para la mejora del sistema de protección a través del impulso a la participación infantil en la Comunitat Valenciana"/>
        <s v="Semaforización de la glorieta de conexión de las carreteras CV-365 y CV-368"/>
        <s v="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"/>
        <s v="Servicios de dirección facultativa y asistencia técnica para la ejecución de las obras del proyecto constructivo de la terminal intermodal y logística de València Fuente San Luis 1ª fase."/>
        <s v="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"/>
        <s v="Evaluación y eficiencia energética en el Grupo 467036 “Casitas de Papel” del Barrio de Nazaret en Valencia del Plan de Recuperación, Transformación y Resiliencia. Financiado por la Unión Europea- Next Generation-UE"/>
        <s v="Ejecución de las obras del proyecto de construcción de las actuaciones de mejora del drenaje en la plataforma en el entorno del túnel de Font de la Figuera (Valencia)"/>
        <s v="Suministro, instalación e implantación de un sistema de ayuda a la explotación e información a pasajeros y sistema de ticketing y monética(...)para la ATMVV"/>
        <s v="Suministro e instalación de diverso equipamiento para el laboratorio de Hematología y el servicio de transfusión del Hospital Clínico de Valencia."/>
        <s v="Obras de ejecución del proyecto constructivo de la terminal intermodal y logística de Valencia Fuente San Luis 1ª fase"/>
        <s v="Servicio de direcciones facultativas de arquitectura e ingeniería por equipo facultativo para la construcción de la Residencia de personas mayores dependiente y viviendas asistenciales “Monteolivete” y obras de construcción del Centro “La Torre”"/>
        <s v="Suministro, instalación y puesta en marcha de un ecógrafo de gama media multifuncional para el servicio de digestivo. El contrato comprende el mantenimiento integral (preventivo, correctivo y técnico legal) durante todo el plazo de garantía."/>
        <s v="Suministro e instalación de estaciones meteorológicas en observatorios forestales de vigilancia contra incendios forestales.C04.I04.P01.S16.04"/>
        <s v="Concurso de anteproyectos con participación de jurado de los servicios de redacción de proyecto y dirección facultativa de la obra de una promoción de aproximadamente 55 VPP para alquiler asequible en la calle Artesanos, 15, Sector Benisaet de Torrent, Valencia."/>
        <s v=" Digitalización de fondos de la memoria democrática del Archivo del Reino de Valencia y el Archivo Histórico Provincial de Castellón"/>
        <s v="Contrato de Servicios para la prestación de asistencia técnica en materia de seguridad y salud durante la ejecución de la obra; Proyecto de recuperación de la playa de les Deveses, TM Denia (Alicante)"/>
        <s v="Servicio de supervisión, vigilancia medioambiental y gestión de residuos al Servicio de Costas de Alicante en la Dirección de las Obras de “Proyecto de recuperación de la playa de Les Desveses, T.M. Dénia (Alicante)"/>
        <s v="Servicios para la asistencia técnica a la dirección de las obras del “proyecto de recuperación de la playa de Les Deveses, T.M. Dénia (Alicante)"/>
        <s v="Servicios de tecnología de la información y telecomunicaciones"/>
        <s v="Suministro e instalación de un equipo de Telemando-RX"/>
        <s v="Accesos a la estación de FF.CC. y aparcamiento disuasorio anexo. Albal (Valencia). Fase constructiva 1"/>
        <s v="Anuncio de licitación de: Secretaría de Estado de Medio Ambiente. Objeto: Proyecto constructivo para la estabilización del tramo de costas de Les Marines en el T.M de Nules (Castellón), en el Marco del Plan de Recuperación, Transformación y Resiliencia (PRTR)."/>
        <s v=" Suministro y transporte de traviesas para la renovación de vía del tramo Silla – Cullera"/>
        <s v="Asistencia técnica a la dirección de las obras del proyecto de adecuación de la EDAR del valle del Vinalopó y de las infraestructuras para la reutilización de su efluente, Elda (Alicante), en el Marco del Plan de Recuperación, Transformación y Resiliencia (PRTR)"/>
        <s v="Obras de ejecución de los proyectos de construcción de la restauración de las fachadas y cubiertas de la estación de Valencia Nord; fase cubiertas y naves laterales, fase marquesina histórica principal y fase fachadas y carpinterías"/>
        <s v="Servicios de consultoría y asistencia técnica para el seguimiento y control de las obras de los Proyectos de Construcción del nuevo canal de acceso (Fase 3), de la ampliación y remodelación de la Estación de Valencia – Joaquín Sorolla y de la ampliación del aparcamiento de Valencia – Joaquín Sorolla y otras actuaciones para la integración de Alta Velocidad en Valencia"/>
        <s v="Proyectos de construcción del nuevo canal de acceso para la integración de la Alta Velocidad en la ciudad de Valencia, de la ampliación y remodelación de la Estación de Valencia – Joaquín Sorolla y de la ampliación del aparcamiento de Valencia – Joaquín Srolla"/>
        <s v="Proyecto de implantación del plan de emergencia de la presa de Guadalest (Alicante), en el Marco del Plan de Recuperación, Transformación y Resiliencia (PRTR)"/>
        <s v="Servicios de desarrollo y evolución de sistemas de información relativos a igualdad y políticas inclusivas (Proyecto DESIG3 - SIIPI) financiado por la Unión Europea NextGeneration UE"/>
        <s v="Contratación de las obras de mejora energética del Museu de les Ciències Príncep Felipe de Valencia, vinculadas al Programa de impulso a la rehabilitación de edificios públicos del Plan de Recuperación, Transformación y Resilencia"/>
        <s v="Anuncio de licitación de: Dirección General de la Costa y el Mar. Objeto: Proyecto de recuperación de la playa de Les Deveses; T.M. Denia (Alicante), en el Marco del Plan de Recuperación, Transformación y Resiliencia (PRTR). Expediente: P02.C05.I04.P01.71_03-0430"/>
        <s v="Suministro de tres equipos aceleradores de electrones móvil para tratamiento de radioterapia intraoperatoria con destino en el Hospital General de Castellón, Hospital Clínico Universitario de Valencia y Hospital General Universitario d´Elx."/>
        <s v="Proyecto de regeneración de las playas del Saler y Garrofera (Valencia), en el Marco del Plan de Recuperación, Transformación y Resiliencia (PRTR)"/>
        <s v="Puesta en marcha del Sistema de Inteligencia Turística de la Comunitat Valenciana y transferencia de conocimiento -proyecto SITCV- financiado con cargo a los fondos “Next Generation EU” – Plan de Recuperación, Transformación y Resiliencia.”"/>
        <s v="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"/>
        <s v="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"/>
        <s v="Ejecución de las obras del proyecto constructivo de plataforma del Nuevo Acceso Ferroviario Sur al Puerto de Castellón. Tramo I (0+000 – 4+698)"/>
        <s v="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"/>
        <s v="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"/>
        <s v="Ejecución de las obras del &quot;Anell Verd Metropolità de València. Tram 2: Sedaví-Picanya (València)&quot;"/>
        <s v="&quot;Construcción Vía Verde Ribera-Costera. Tramo: Carcaixent-Xàtiva&quot;"/>
        <s v="Contratación del suministro de un sistema de extracción-cuantificación de ácidos nucleicos y de soporte informático para la Plataforma de Oncología de Precisión"/>
        <s v="Coordinación de seguridad y salud y dirección de las obras Construcción Via Verde Ribera-Costera. Itinerario ciclopeatonal Carcaixent-Xativa"/>
        <s v="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"/>
        <s v="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"/>
        <s v="Implementación del sistema Navilens, tecnología de detección y reconocimiento de marcadores a larga distancia, en las instalaciones de FGV en Valencia y Alicante"/>
        <s v="Proyecto de construcción Vía Verde de la Cantera de Alicante"/>
        <s v="Redacción IEE, CEE, Proyecto de Rehabilitación, Proyectos Complementarios y Seguimiento de Obras para Intervención del grupo de 40 viviendas de promoción pública 030912 Dones Esportives de Monforte del Cid (Alicante)."/>
        <s v="Permeabilización ciclopeatonal de la autovía CV-35 en el término municipal de San Antonio de Benagéber (Valencia)"/>
        <s v="Nueva pasarela para el acceso peatonal y ciclista al apeadero de L'Omet en la infraestructura ferroviaria VT-001 de FGV en Picassent (Valencia)"/>
        <s v="Coordinación de seguridad y salud y apoyo a la dirección de obra: &quot;Permeabilización ciclopeatonal de la autovía CV-35 en el término municipal de San Antonio de Benagéber (Valencia)"/>
        <s v="Servicio para la organización de estancias formativas en empresas, entidades y centros educativos de alumnado y profesorado de Formación Profesional en la Unión Europea, para los sectores profesionales de Industria y Medio Ambiente"/>
        <s v="Coordinación de seguridad y salud y dirección de las obras recogidas en el proyecto de construcción de la &quot;Vía Verde de la cantera de Alicante (Alicante)&quot;"/>
        <s v="Anuncio de licitación de: ADIF - Presidencia. Objeto: Servicios de asistencia técnica para el control y seguimiento de las obras del proyecto de construcción para la renovación de vía y catenaria. Tramo: Silla-Cullera. Plan núcleo de cercanías Valencia/Castellón (2017/2025). Expediente: 3.22/27507.0074"/>
        <s v="Coordinación en materia de seguridad y salud de la obra de rehabilitación y restauración del Palacio de Calatayud (C/ Miguelete, 5 Valencia)"/>
        <s v="Suministro, instalación y puesta en funcionamiento de una sala telemandada digital multifunción con destino al Servicio de Radiodiagnóstico del Hospital de Alcoi"/>
        <s v="Suministro para equipamiento escolar: mobiliario y material didáctico de Centros Públicos dependientes de la Conselleria de Educación, cultura y Deporte, con unidades de nueva creación de primer ciclo de Educación Infantil"/>
        <s v="Suministro e instalación de una mesa de quirófano para la Unidad de Cuidados Intensivos (UCI) del Hospital Virgen de los Lirios de Alcoi"/>
        <s v="Anuncio de licitación de: ADIF - Consejo de Administración. Objeto: Suministro y transporte de balasto para la renovación de vía del tramo Silla – Cullera. Expediente: 3.22/27510.0002."/>
        <s v="Anuncio de licitación de: ADIF - Consejo de Administración. Objeto: Suministro y transporte de traviesas para la renovación de vía del tramo Silla – Cullera. Expediente: 3.22/27510.0003."/>
        <s v="Obras de finalización del edificio de 184 viviendas protegidas en régimen de alquiler, locales y garajes en la parcela R-03 del sector La Torre de València"/>
        <s v="Rehabilitación y restauración del Palacio de Calatayud, sito en la calle Miguelete 5, Valencia"/>
        <s v="Suministro equipo ExoView R200+ de NanoView para la caracterización funcional de vesículas extracelulares"/>
        <s v="Redacción de los Proyectos de Construcción &quot;Aparcamientos Disuasorios en la Red de Metrovalencia: Estaciones de Horta Vella en Bétera y el Clot en Riba-Roja del Tùria&quot;."/>
        <s v="Suministro de Equipos y Material Informático diverso y Licencias y Paquetes de Software"/>
        <s v="Anuncio de licitación de: ADIF - Consejo de Administración. Objeto: Suministro y transporte de carril para la renovación de vía del tramo Silla – Cullera. Expediente: 3.22/27510.0004."/>
        <s v="Obras de reforma y adaptación a nuevas necesidades de uso del centro para personas con diversidad funcional y centro de acogida de menores Delfina Viudes de Torrevieja (Alicante)"/>
        <s v="Servicio para la organización y desarrollo de estancias formativas y de prácticas en empresas, entidades y centros educativos de la Unión Europea para estudiantes y profesorado de Formación Profesional"/>
        <s v="Suministro de aparatos de vía para la implantación del ancho estándar en el corredor Mediterráneo. Tramo: Valencia Nord-Valencia Joaquín Sorolla"/>
        <s v="Anuncio de licitación de: ADIF - Presidencia. Objeto: Servicios de Asistencia Técnica para el control y seguimiento de las obras &quot;Renovación de vía y catenaria. Tramo: Xàtiva - L'Alcudia de Crespins. Plan núcleo de cercanías Valencia / Castellón (2017-2025)”. Expediente: 3.21/27507.0324._x000a_"/>
        <s v="Adquisición de dos grúas pórtico 2-6-2 para el centro logístico de Valencia Fuente de San Luis"/>
        <s v="Anuncio de formalización de contratos de: Presidencia de la Agencia Estatal Consejo Superior de Investigaciones Científicas, M.P. Objeto: Suministro e instalación de un sistema automatizado de corte láser de celdas electroquímicas para el Instituto Mixto Tecnología Química, financiado por la UE - NextGenerationEU por el Mecanismo de Recuperación y Resiliencia. Cód: TRE2103007 (PTI+ TRANS-ENER+ Alta tecnol. clave tran. con destino al CSIC - ORGANIZACIÓN CENTRAL. Expediente: LOT24/22."/>
        <s v="Suministro y transporte de balasto para la renovación de vía y catenaria del tramo Xátiva-L'Alcúdia de Crespins. Plan núcleo de cercanías Valencia/Castellón."/>
        <s v="Fabricación, suministro, instalación, mantenimiento, explotación publicitaria (...), de marquesinas, totems y pantallas de información dinámica de las paradas de autobuses de ATMV"/>
        <s v="Ejecución de las obras del &quot;Anell Verd Metropolità de València. Tram 5: Quart de Poblet-Massarrojos (València)&quot;"/>
        <s v="Servicio de direcciones facultativas de arquitectura e ingeniería por equipo facultativo para la construcción del CEEM y CRIS &quot;La Pedrera&quot; Dènia y la RPMD de Sant Mateu (Castellón)"/>
        <s v="Suministro e instalación de una bancada automatizada para el testeo de módulos electroquímicos destinada al Instituto Mixto de Tecnología Química"/>
        <s v="Anuncio de licitación de: ADIF - Presidencia. Objeto: Suministro y transporte de aparatos de vía para la renovación de vía del tramo Silla - Cullera. Expediente: 3.21/27510.0164"/>
        <s v="Anuncio de licitación de: ADIF - Consejo de Administración. Objeto: Ejecución de las obras del Proyecto de construcción para la renovación de vía y catenaria. Tramo: Silla-Cullera. Plan núcleo de cercanías Valencia/Castellón (2017/2025). Expediente: 3.21/27507.0287"/>
        <s v="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"/>
        <s v="Servicios de coordinación de seguridad y salud y dirección de las obras recogidas en el proyecto de construcción de Conexión de la Vía Verde Ojos Negros y la Vía Xurra (Valencia)"/>
        <s v="Servicios de coordinación de seguridad y salud y dirección de las obras recogidas en el proyecto de construcción de Anillo Verde metropolitano de Valencia. Tramo 5: Quart de Poblet-Massarrojos (Valencia)"/>
        <s v="52-A-4770 Proyecto de Adecuación Túneles en la provincia de Alicante. Plan de recuperación, transformación y resiliencia financiado por la Unión Europea Next Generation EU."/>
        <s v="Permeabilización del ferrocarril. Paso peatonal a distinto nivel junto a la estación de FGV en Meliana (Valencia)"/>
        <s v="Conexión de la Vía Verde Ojos Negros y la Vía Xurra (Valencia)"/>
        <s v="Contrato mixto de servicio y obra de redacción del proyecto de ejecución, estudio de seguridad y salud, proyectos de instalaciones y de actividad, y ejecución de obras, de construcción de RPMD y viviendas tuteladas asistenciales &quot;Monteolivete&quot; (L1) y del "/>
        <s v="Coordinación de seguridad y salud y dirección de obras de &quot;Permeabilización del Ferrocarril. Paso peatonal a distinto nivel junto a la estación de FGV en Meliana (Valencia)"/>
        <s v="Anuncio de formalización de contratos de: ADIF - Presidencia. Objeto: Servicios para la redacción del plan especial de la terminal intermodal y logística de Valencia San Luis. Expediente: 3.21/23108.0062"/>
        <s v="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"/>
        <s v="Servicio de teleasistencia avanzada en la Comunitat Valenciana, para un máximo de 50.000 personas usuarias."/>
        <s v="Plan de Medidas Antifraude para LABORA Servicio Valenciano de Empleo y Formación"/>
        <s v="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"/>
        <s v="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"/>
        <s v="Ejecución de las obras del proyecto constructivo de protecciones acústicas del nuevo acceso ferroviario de alta velocidad de Levante. Madrid-Castilla la Mancha - Comunidad Valenciana - Región de Murcia. Tramo: línea de ancho ibérico. Nudo de La Encina-Xàtiva."/>
        <s v="Anuncio de licitación de ADIF-Consejo de Administración. Objeto: Ejecución de las obras del Proyecto Constructivo para la renovación de vía y catenaria. Tramo: Xàtiva-L'Alcúdia de Crespins. Plan Núcleo de cercanías València-Castelló (2017-2025). Expediente: 3.21/27507.0257."/>
        <s v="Adquisición de 3.300 ordenadores portátiles de la Generalitat en el ámbito de Justicia."/>
        <s v="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"/>
        <s v="Obras de reforma en la Residencia para personas con diversidad funcional Vall d´Umbrí, y de reforma y adecuación del Centro de acogida de menores de Mislata (2 lotes)"/>
        <s v="Reforma de edificios dependientes de la Dirección General de Infraestructuras de Servicios Sociales de la Vicepresidencia y Conselleria de Igualdad y Políticas Inclusivas (4 lotes)"/>
        <s v=" ” Servicio de direcciones facultativas de arquitectura e ingeniería por equipo facultativo para la construcción de la Residencia de personas mayores dependiente y viviendas asistenciales “Monteolivete” y obras de construcción del Centro “La Torre”, " u="1"/>
        <s v="Descripción de fondos documentales de la memoria democrática del Archivo del Reino de Valencia y del Archivo Histórico Provincial de Alicante. Lote 1: Archivo del Reino de Valencia. Lote 2:Archivo Histórico Provincial de Alicante._x000a_" u="1"/>
      </sharedItems>
    </cacheField>
    <cacheField name="EXPTE+LICITACIÓN" numFmtId="0">
      <sharedItems count="376" longText="1">
        <s v="CMAYOR/2022/03Y05/128 - Pasarela ciclopeatonal en el enlace de la CV-10 con la CV-20. Onda (Castellón)."/>
        <s v="CMAYOR/2022/03Y05/131 - Coordinación de Seguridad y Salud y Dirección de las obras de permeabilización ciclopeatonal autovía CV-30 en Burjasot y Valencia."/>
        <s v="CMAYOR/2022/03Y05/130 - Coordinación de Seguridad y Salud y Dirección de las obras de la Construcción Pasarela Ciclopeatonal sobre la autovía V-21 Pobla de Farnals (Valencia)"/>
        <s v="925/2022 - Servicios para la evolución tecnológica del sistema de información AVE y RCS de la Red de Valenciana Vigilancia en Salud Pública (RVVSP) de la Conselleria de Sanidad Universal y Salud Pública"/>
        <s v="CMAYOR/2022/03Y05/103 - Permeabilización ciclopeatonal autovía CV-30 en Burjassot y Valencia."/>
        <s v="848/2022 - servicio de generación y envío de correspondencia del programa de prevención de cáncer colorrectal de la Comunitat Valenciana, destinada a la población residente en los diferentes Departamentos de Salud"/>
        <s v="CNMY22/DGLBD/13 - 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"/>
        <s v="P02.C05.I1.P03.S06.A01.07 - Proyecto de implantación del plan de emergencia de la presa de Beniarrés (Alicante), en el Marco del Plan de Recuperación, Transformación y Resiliencia (PRTR) "/>
        <s v="CMAYOR/2022/09Y09/45 - 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"/>
        <s v="CMAYOR/2022/03Y05/107 - Construcción de pasarela ciclopeatonal sobre la autovía V-21 en el término municipal de la Pobla de Farnals"/>
        <s v=" 3.22/20810.0071 - Servicios de consultoría y asistencia técnica para el seguimiento y control de las actuaciones de mejora del drenaje en la plataforma en el entorno del túnel de Font de la Figuera ( Valencia )."/>
        <s v="PAS 930/2022 - Suministro, instalación y puesta en marcha de dos ecógrafos de gama media multifuncionales para el Hospital de Alcoi"/>
        <s v="PAS 885/2022 - Suministro, instalación y puesta en funcionamiento de una estación de anestesia para el Hospital de Alcoi"/>
        <s v="PAS 927/2022 - Suministro de un ecógrafo gama media multifuncional para el Servicio de Anestesia del Hospital de Alcoi"/>
        <s v="CMAYOR/2022/03Y05/103 - Permeabilización ciclopeatonal autovía CV-30 en Burjassot y Valencia. "/>
        <s v=" CMAYOR/2021/06Y01/153 - Sustitución de la cubierta del edificio denominado &quot;Arxiu&quot; y actuaciones colindantes varias en el complejo administrativo Campanar, 32, sede de la Conselleria de Educación, Cultura y Deporte"/>
        <s v="CMAYOR/2022/06Y03/147 - Descripción de fondos documentales de la memoria democrática del Archivo del Reino de Valencia y del Archivo Histórico Provincial de Alicante. Lote 1: Archivo del Reino de Valencia. Lote 2:Archivo Histórico Provincial de Alicante."/>
        <s v="CMAYOR/2022/03Y05/111 - Ejecución de las obras contempladas en el proyecto &quot;Pasarela ciclopeatonal sobre la V-21 en Massalfassar (Valencia)&quot;."/>
        <s v="CNMY22/SUBSE/14 - Servicio de asistencia técnica de redacción de proyectos y dirección de obras para rehabilitación energética y funcional del antiguo edificio de Correos de Castelló de la Plana. "/>
        <s v="P02.C05.I1.P03.S06.A01.05 - Proyecto de implantación del plan de emergencia de la presa de Bellús (Valencia), en el Marco del Plan de Recuperación, Transformación y Resiliencia (PRTR)."/>
        <s v="P02.C05.I1.P03.S06.A01.04 - Proyecto de implantación del plan de emergencia de la presa de Amadorio (Alicante), en el Marco del Plan de Recuperación, Transformación y Resiliencia (PRTR)"/>
        <s v="3.22/06110.0158 - Suministro y transporte de aparatos de vía mixtos para la construcción de la terminal intermodal y logística de Valencia fuente San Luis 1ª fase"/>
        <s v="CMAYOR/2022/03Y05/46 - Coordinación de seguridad y salud y dirección de obras: Semaforización de la glorieta de conexión de las carreteras CV-365 y CV-368"/>
        <s v="CMAYOR/2022/03Y05/113 - Permeabilización de los caminos de servicio del Barrranco del Carraixet bajo la línea 3 de Metrovalencia y adecuación hasta la conexión con la CV-3002 (valencia)"/>
        <s v="CMAYOR/2022/08Y08/104 - Servicios de formación, asesoramiento, acompañamiento y dinamización para la mejora del sistema de protección a través del impulso a la participación infantil en la Comunitat Valenciana"/>
        <s v="CMAYOR/2021/03Y05/38 - Semaforización de la glorieta de conexión de las carreteras CV-365 y CV-368"/>
        <s v="IV-MY36/2022 - 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"/>
        <s v="3.22/23108.0132 - Servicios de dirección facultativa y asistencia técnica para la ejecución de las obras del proyecto constructivo de la terminal intermodal y logística de València Fuente San Luis 1ª fase."/>
        <s v="CTCM-22/15 - 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"/>
        <s v="CTCM-22/14 - Evaluación y eficiencia energética en el Grupo 467036 “Casitas de Papel” del Barrio de Nazaret en Valencia del Plan de Recuperación, Transformación y Resiliencia. Financiado por la Unión Europea- Next Generation-UE"/>
        <s v="3.22/20810.0067 - Ejecución de las obras del proyecto de construcción de las actuaciones de mejora del drenaje en la plataforma en el entorno del túnel de Font de la Figuera (Valencia)"/>
        <s v="CMAYOR/2022/03Y04/37 - Suministro, instalación e implantación de un sistema de ayuda a la explotación e información a pasajeros y sistema de ticketing y monética(...)para la ATMVV"/>
        <s v="661/2022 - Suministro e instalación de diverso equipamiento para el laboratorio de Hematología y el servicio de transfusión del Hospital Clínico de Valencia."/>
        <s v=" 3.22/23108.0115 - Obras de ejecución del proyecto constructivo de la terminal intermodal y logística de Valencia Fuente San Luis 1ª fase"/>
        <s v="CMAYOR/2022/08Y09/137 - Servicio de direcciones facultativas de arquitectura e ingeniería por equipo facultativo para la construcción de la Residencia de personas mayores dependiente y viviendas asistenciales “Monteolivete” y obras de construcción del Centro “La Torre”"/>
        <s v="PASTA 819/2022 - Suministro, instalación y puesta en marcha de un ecógrafo de gama media multifuncional para el servicio de digestivo. El contrato comprende el mantenimiento integral (preventivo, correctivo y técnico legal) durante todo el plazo de garantía."/>
        <s v="CMAYOR/2022/07Y08/66 - Suministro e instalación de estaciones meteorológicas en observatorios forestales de vigilancia contra incendios forestales.C04.I04.P01.S16.04"/>
        <s v="CTCM-22/13 - Concurso de anteproyectos con participación de jurado de los servicios de redacción de proyecto y dirección facultativa de la obra de una promoción de aproximadamente 55 VPP para alquiler asequible en la calle Artesanos, 15, Sector Benisaet de Torrent, Valencia."/>
        <s v="CMAYOR/2022/06Y03/129 -  Digitalización de fondos de la memoria democrática del Archivo del Reino de Valencia y el Archivo Histórico Provincial de Castellón"/>
        <s v="P02.C05.I04.P01.73_03-0489 - Contrato de Servicios para la prestación de asistencia técnica en materia de seguridad y salud durante la ejecución de la obra; Proyecto de recuperación de la playa de les Deveses, TM Denia (Alicante)"/>
        <s v=" P02.C05.I04.P01.72_03-0488 - Servicio de supervisión, vigilancia medioambiental y gestión de residuos al Servicio de Costas de Alicante en la Dirección de las Obras de “Proyecto de recuperación de la playa de Les Desveses, T.M. Dénia (Alicante)"/>
        <s v="P02.C05.I04.P01.74 _03-0490 - Servicios para la asistencia técnica a la dirección de las obras del “proyecto de recuperación de la playa de Les Deveses, T.M. Dénia (Alicante)"/>
        <s v="SDA 3/21 CC - Servicios de tecnología de la información y telecomunicaciones"/>
        <s v="P.A. 570/2022 - Suministro e instalación de un equipo de Telemando-RX"/>
        <s v="CMAYOR/2022/03Y05/42 - Accesos a la estación de FF.CC. y aparcamiento disuasorio anexo. Albal (Valencia). Fase constructiva 1"/>
        <s v="PO2.C05.I04.P01.76 - Anuncio de licitación de: Secretaría de Estado de Medio Ambiente. Objeto: Proyecto constructivo para la estabilización del tramo de costas de Les Marines en el T.M de Nules (Castellón), en el Marco del Plan de Recuperación, Transformación y Resiliencia (PRTR)."/>
        <s v="3.22/27510.0081 -  Suministro y transporte de traviesas para la renovación de vía del tramo Silla – Cullera"/>
        <s v=" P02.C05.I1.P01.S05.A01.02 - Asistencia técnica a la dirección de las obras del proyecto de adecuación de la EDAR del valle del Vinalopó y de las infraestructuras para la reutilización de su efluente, Elda (Alicante), en el Marco del Plan de Recuperación, Transformación y Resiliencia (PRTR)"/>
        <s v="3.22/24108.0107 - Obras de ejecución de los proyectos de construcción de la restauración de las fachadas y cubiertas de la estación de Valencia Nord; fase cubiertas y naves laterales, fase marquesina histórica principal y fase fachadas y carpinterías"/>
        <s v="4.22/20830.0199 - Servicios de consultoría y asistencia técnica para el seguimiento y control de las obras de los Proyectos de Construcción del nuevo canal de acceso (Fase 3), de la ampliación y remodelación de la Estación de Valencia – Joaquín Sorolla y de la ampliación del aparcamiento de Valencia – Joaquín Sorolla y otras actuaciones para la integración de Alta Velocidad en Valencia"/>
        <s v="4.22/20830.0195 - Proyectos de construcción del nuevo canal de acceso para la integración de la Alta Velocidad en la ciudad de Valencia, de la ampliación y remodelación de la Estación de Valencia – Joaquín Sorolla y de la ampliación del aparcamiento de Valencia – Joaquín Srolla"/>
        <s v="P02.C05.I1.P03.S06.A01.08 - Proyecto de implantación del plan de emergencia de la presa de Guadalest (Alicante), en el Marco del Plan de Recuperación, Transformación y Resiliencia (PRTR)"/>
        <s v="CNMY21/DGTIC/35 - Servicios de desarrollo y evolución de sistemas de información relativos a igualdad y políticas inclusivas (Proyecto DESIG3 - SIIPI) financiado por la Unión Europea NextGeneration UE"/>
        <s v="PA 3/22 - Contratación de las obras de mejora energética del Museu de les Ciències Príncep Felipe de Valencia, vinculadas al Programa de impulso a la rehabilitación de edificios públicos del Plan de Recuperación, Transformación y Resilencia"/>
        <s v=" P02.C05.I04.P01.71_03-0430 - Anuncio de licitación de: Dirección General de la Costa y el Mar. Objeto: Proyecto de recuperación de la playa de Les Deveses; T.M. Denia (Alicante), en el Marco del Plan de Recuperación, Transformación y Resiliencia (PRTR). Expediente: P02.C05.I04.P01.71_03-0430"/>
        <s v="503/2022 - Suministro de tres equipos aceleradores de electrones móvil para tratamiento de radioterapia intraoperatoria con destino en el Hospital General de Castellón, Hospital Clínico Universitario de Valencia y Hospital General Universitario d´Elx."/>
        <s v="P02.C05.I04.P01.94_46-0351 - Proyecto de regeneración de las playas del Saler y Garrofera (Valencia), en el Marco del Plan de Recuperación, Transformación y Resiliencia (PRTR)"/>
        <s v="TCV11/21 - Puesta en marcha del Sistema de Inteligencia Turística de la Comunitat Valenciana y transferencia de conocimiento -proyecto SITCV- financiado con cargo a los fondos “Next Generation EU” – Plan de Recuperación, Transformación y Resiliencia.”"/>
        <s v="IV-MY33/2022 - 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"/>
        <s v="CMAYOR/2022/08Y09/114 - 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"/>
        <s v="3.22/06110.0125 - Ejecución de las obras del proyecto constructivo de plataforma del Nuevo Acceso Ferroviario Sur al Puerto de Castellón. Tramo I (0+000 – 4+698)"/>
        <s v="CMAYOR/2022/08Y09/134 - 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"/>
        <s v="CMAYOR/2022/08Y09/45 - 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"/>
        <s v="CMAYOR/2022/03Y05/25 - Ejecución de las obras del &quot;Anell Verd Metropolità de València. Tram 2: Sedaví-Picanya (València)&quot;"/>
        <s v="CMAYOR/2021/03Y05/97 - &quot;Construcción Vía Verde Ribera-Costera. Tramo: Carcaixent-Xàtiva&quot;"/>
        <s v="EXP 2022-27 - Contratación del suministro de un sistema de extracción-cuantificación de ácidos nucleicos y de soporte informático para la Plataforma de Oncología de Precisión"/>
        <s v="CMAYOR/2022/03Y05/13 - Coordinación de seguridad y salud y dirección de las obras Construcción Via Verde Ribera-Costera. Itinerario ciclopeatonal Carcaixent-Xativa"/>
        <s v="CMAYOR/2022/03Y04/14 - 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"/>
        <s v="CMAYOR/2022/08Y09/51 - 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"/>
        <s v="22/014 - Implementación del sistema Navilens, tecnología de detección y reconocimiento de marcadores a larga distancia, en las instalaciones de FGV en Valencia y Alicante"/>
        <s v="CMAYOR/2021/03Y05/98 - Proyecto de construcción Vía Verde de la Cantera de Alicante"/>
        <s v=" CTCM-22/11 - Redacción IEE, CEE, Proyecto de Rehabilitación, Proyectos Complementarios y Seguimiento de Obras para Intervención del grupo de 40 viviendas de promoción pública 030912 Dones Esportives de Monforte del Cid (Alicante)."/>
        <s v="CMAYOR/2021/03Y05/89 - Permeabilización ciclopeatonal de la autovía CV-35 en el término municipal de San Antonio de Benagéber (Valencia)"/>
        <s v="CMAYOR/2022/03Y05/26 - Nueva pasarela para el acceso peatonal y ciclista al apeadero de L'Omet en la infraestructura ferroviaria VT-001 de FGV en Picassent (Valencia)"/>
        <s v="CMAYOR/2022/03Y05/16 - Coordinación de seguridad y salud y apoyo a la dirección de obra: &quot;Permeabilización ciclopeatonal de la autovía CV-35 en el término municipal de San Antonio de Benagéber (Valencia)"/>
        <s v="CMAYOR/2022/06Y05/190 - Servicio para la organización de estancias formativas en empresas, entidades y centros educativos de alumnado y profesorado de Formación Profesional en la Unión Europea, para los sectores profesionales de Industria y Medio Ambiente"/>
        <s v="CMAYOR/2022/03Y05/11 - Coordinación de seguridad y salud y dirección de las obras recogidas en el proyecto de construcción de la &quot;Vía Verde de la cantera de Alicante (Alicante)&quot;"/>
        <s v="3.22/27507.0074 - Anuncio de licitación de: ADIF - Presidencia. Objeto: Servicios de asistencia técnica para el control y seguimiento de las obras del proyecto de construcción para la renovación de vía y catenaria. Tramo: Silla-Cullera. Plan núcleo de cercanías Valencia/Castellón (2017/2025). Expediente: 3.22/27507.0074"/>
        <s v="CNMY21/DGPAT/58 - Coordinación en materia de seguridad y salud de la obra de rehabilitación y restauración del Palacio de Calatayud (C/ Miguelete, 5 Valencia)"/>
        <s v="PA 103/2022 - Suministro, instalación y puesta en funcionamiento de una sala telemandada digital multifunción con destino al Servicio de Radiodiagnóstico del Hospital de Alcoi"/>
        <s v="CMAYOR/2022/06Y02/33 - Suministro para equipamiento escolar: mobiliario y material didáctico de Centros Públicos dependientes de la Conselleria de Educación, cultura y Deporte, con unidades de nueva creación de primer ciclo de Educación Infantil"/>
        <s v="PAS 305/2022 - Suministro e instalación de una mesa de quirófano para la Unidad de Cuidados Intensivos (UCI) del Hospital Virgen de los Lirios de Alcoi"/>
        <s v="3.22/27510.0002 - Anuncio de licitación de: ADIF - Consejo de Administración. Objeto: Suministro y transporte de balasto para la renovación de vía del tramo Silla – Cullera. Expediente: 3.22/27510.0002."/>
        <s v="3.22/27510.0003 - Anuncio de licitación de: ADIF - Consejo de Administración. Objeto: Suministro y transporte de traviesas para la renovación de vía del tramo Silla – Cullera. Expediente: 3.22/27510.0003."/>
        <s v="CTCM-22/1 - Obras de finalización del edificio de 184 viviendas protegidas en régimen de alquiler, locales y garajes en la parcela R-03 del sector La Torre de València"/>
        <s v=" CNMY21/DGPAT/57 - Rehabilitación y restauración del Palacio de Calatayud, sito en la calle Miguelete 5, Valencia"/>
        <s v="44835 - Suministro equipo ExoView R200+ de NanoView para la caracterización funcional de vesículas extracelulares"/>
        <s v="CMAYOR/2021/03Y05/116 - Redacción de los Proyectos de Construcción &quot;Aparcamientos Disuasorios en la Red de Metrovalencia: Estaciones de Horta Vella en Bétera y el Clot en Riba-Roja del Tùria&quot;."/>
        <s v="SDA-TIC/2-21CC - Suministro de Equipos y Material Informático diverso y Licencias y Paquetes de Software"/>
        <s v=" 3.22/27510.0004 - Anuncio de licitación de: ADIF - Consejo de Administración. Objeto: Suministro y transporte de carril para la renovación de vía del tramo Silla – Cullera. Expediente: 3.22/27510.0004."/>
        <s v="CMAYOR/2022/08Y09/21 - Obras de reforma y adaptación a nuevas necesidades de uso del centro para personas con diversidad funcional y centro de acogida de menores Delfina Viudes de Torrevieja (Alicante)"/>
        <s v="CMAYOR/2022/06Y05/27 - Servicio para la organización y desarrollo de estancias formativas y de prácticas en empresas, entidades y centros educativos de la Unión Europea para estudiantes y profesorado de Formación Profesional"/>
        <s v=" 3.21/20810.0103 - Suministro de aparatos de vía para la implantación del ancho estándar en el corredor Mediterráneo. Tramo: Valencia Nord-Valencia Joaquín Sorolla"/>
        <s v="3.21/27507.0324 - Anuncio de licitación de: ADIF - Presidencia. Objeto: Servicios de Asistencia Técnica para el control y seguimiento de las obras &quot;Renovación de vía y catenaria. Tramo: Xàtiva - L'Alcudia de Crespins. Plan núcleo de cercanías Valencia / Castellón (2017-2025)”. Expediente: 3.21/27507.0324._x000a_"/>
        <s v="3.21/23108.0185 - Adquisición de dos grúas pórtico 2-6-2 para el centro logístico de Valencia Fuente de San Luis"/>
        <s v="LOT24/22 - Anuncio de formalización de contratos de: Presidencia de la Agencia Estatal Consejo Superior de Investigaciones Científicas, M.P. Objeto: Suministro e instalación de un sistema automatizado de corte láser de celdas electroquímicas para el Instituto Mixto Tecnología Química, financiado por la UE - NextGenerationEU por el Mecanismo de Recuperación y Resiliencia. Cód: TRE2103007 (PTI+ TRANS-ENER+ Alta tecnol. clave tran. con destino al CSIC - ORGANIZACIÓN CENTRAL. Expediente: LOT24/22."/>
        <s v="3.21/27510.0181 - Suministro y transporte de balasto para la renovación de vía y catenaria del tramo Xátiva-L'Alcúdia de Crespins. Plan núcleo de cercanías Valencia/Castellón."/>
        <s v="CMAYOR/2021/03Y04/84 - Fabricación, suministro, instalación, mantenimiento, explotación publicitaria (...), de marquesinas, totems y pantallas de información dinámica de las paradas de autobuses de ATMV"/>
        <s v="CMAYOR/2019/01Y30/144 - Ejecución de las obras del &quot;Anell Verd Metropolità de València. Tram 5: Quart de Poblet-Massarrojos (València)&quot;"/>
        <s v="CMAYOR/2021/06Y05/311 - Servicio para la organización y desarrollo de estancias formativas y de prácticas en empresas, entidades y centros educativos de la Unión Europea para estudiantes y profesorado de Formación Profesional"/>
        <s v="CMAYOR/2022/08Y09/18 - Servicio de direcciones facultativas de arquitectura e ingeniería por equipo facultativo para la construcción del CEEM y CRIS &quot;La Pedrera&quot; Dènia y la RPMD de Sant Mateu (Castellón)"/>
        <s v="1821/22 - Suministro e instalación de una bancada automatizada para el testeo de módulos electroquímicos destinada al Instituto Mixto de Tecnología Química"/>
        <s v="3.21/27510.0164 - Anuncio de licitación de: ADIF - Presidencia. Objeto: Suministro y transporte de aparatos de vía para la renovación de vía del tramo Silla - Cullera. Expediente: 3.21/27510.0164"/>
        <s v="3.21/27507.0287 - Anuncio de licitación de: ADIF - Consejo de Administración. Objeto: Ejecución de las obras del Proyecto de construcción para la renovación de vía y catenaria. Tramo: Silla-Cullera. Plan núcleo de cercanías Valencia/Castellón (2017/2025). Expediente: 3.21/27507.0287"/>
        <s v="CMAYOR/2021/08Y09/250 - 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"/>
        <s v="CMAYOR/2021/03Y05/62 - Servicios de coordinación de seguridad y salud y dirección de las obras recogidas en el proyecto de construcción de Conexión de la Vía Verde Ojos Negros y la Vía Xurra (Valencia)"/>
        <s v="CMAYOR/2021/03Y05/64 - Servicios de coordinación de seguridad y salud y dirección de las obras recogidas en el proyecto de construcción de Anillo Verde metropolitano de Valencia. Tramo 5: Quart de Poblet-Massarrojos (Valencia)"/>
        <s v="254210347700 - 52-A-4770 Proyecto de Adecuación Túneles en la provincia de Alicante. Plan de recuperación, transformación y resiliencia financiado por la Unión Europea Next Generation EU."/>
        <s v="CMAYOR 2020/03Y05/62 - Permeabilización del ferrocarril. Paso peatonal a distinto nivel junto a la estación de FGV en Meliana (Valencia)"/>
        <s v="CMAYOR/2020/03Y05/112 - Conexión de la Vía Verde Ojos Negros y la Vía Xurra (Valencia)"/>
        <s v="CMAYOR/2020/03Y05/132 - Nueva pasarela para el acceso peatonal y ciclista al apeadero de L'Omet en la infraestructura ferroviaria VT-001 de FGV en Picassent (Valencia)"/>
        <s v="CMAYOR/2022/08Y09/34 - Contrato mixto de servicio y obra de redacción del proyecto de ejecución, estudio de seguridad y salud, proyectos de instalaciones y de actividad, y ejecución de obras, de construcción de RPMD y viviendas tuteladas asistenciales &quot;Monteolivete&quot; (L1) y del "/>
        <s v="CMAYOR/2020/03Y05/119 - Coordinación de seguridad y salud y dirección de obras de &quot;Permeabilización del Ferrocarril. Paso peatonal a distinto nivel junto a la estación de FGV en Meliana (Valencia)"/>
        <s v="3.21/23108.0062 - Anuncio de formalización de contratos de: ADIF - Presidencia. Objeto: Servicios para la redacción del plan especial de la terminal intermodal y logística de Valencia San Luis. Expediente: 3.21/23108.0062"/>
        <s v="CNMY22/1B1A/4 - 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"/>
        <s v="CMAYOR/2022/08Y03/01 - Servicio de teleasistencia avanzada en la Comunitat Valenciana, para un máximo de 50.000 personas usuarias."/>
        <s v="CNME21/1A3A/579 - Plan de Medidas Antifraude para LABORA Servicio Valenciano de Empleo y Formación"/>
        <s v="CMAYOR/2021/08Y09/187 - 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"/>
        <s v="CNMY21/DGPAT/24 - 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"/>
        <s v="3.21/20810.0054 - Ejecución de las obras del proyecto constructivo de protecciones acústicas del nuevo acceso ferroviario de alta velocidad de Levante. Madrid-Castilla la Mancha - Comunidad Valenciana - Región de Murcia. Tramo: línea de ancho ibérico. Nudo de La Encina-Xàtiva."/>
        <s v="3.21/27507.0257 - Anuncio de licitación de ADIF-Consejo de Administración. Objeto: Ejecución de las obras del Proyecto Constructivo para la renovación de vía y catenaria. Tramo: Xàtiva-L'Alcúdia de Crespins. Plan Núcleo de cercanías València-Castelló (2017-2025). Expediente: 3.21/27507.0257."/>
        <s v="CNMY21/DGTIC/33 - Adquisición de 3.300 ordenadores portátiles de la Generalitat en el ámbito de Justicia."/>
        <s v="CMAYOR/2021/08Y09/156 (Lotes 1-3) - 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"/>
        <s v="CMAYOR/2021/08Y09/160 (Lotes 1-2) - Obras de reforma en la Residencia para personas con diversidad funcional Vall d´Umbrí, y de reforma y adecuación del Centro de acogida de menores de Mislata (2 lotes)"/>
        <s v="CMAYOR/2021/08Y09/175 (LOTES 1-4) - Reforma de edificios dependientes de la Dirección General de Infraestructuras de Servicios Sociales de la Vicepresidencia y Conselleria de Igualdad y Políticas Inclusivas (4 lotes)"/>
        <s v="P02.C05.I04.P01.74 _03-0490Servicios para la asistencia técnica a la dirección de las obras del “proyecto de recuperación de la playa de Les Deveses, T.M. Dénia (Alicante)" u="1"/>
        <s v="CMAYOR/2022/08Y09/18-Servicio de direcciones facultativas de arquitectura e ingeniería por equipo facultativo para la construcción del CEEM y CRIS &quot;La Pedrera&quot; Dènia y la RPMD de Sant Mateu (Castellón)" u="1"/>
        <s v="P02.C05.I04.P01.73_03-0489-Contrato de Servicios para la prestación de asistencia técnica en materia de seguridad y salud durante la ejecución de la obra; Proyecto de recuperación de la playa de les Deveses, TM Denia (Alicante)" u="1"/>
        <s v="CMAYOR/2022/08Y09/51-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" u="1"/>
        <s v="CMAYOR/2022/03Y05/13Coordinación de seguridad y salud y dirección de las obras Construcción Via Verde Ribera-Costera. Itinerario ciclopeatonal Carcaixent-Xativa" u="1"/>
        <s v="3.22/20810.0067Ejecución de las obras del proyecto de construcción de las actuaciones de mejora del drenaje en la plataforma en el entorno del túnel de Font de la Figuera (Valencia)" u="1"/>
        <s v="3.22/24108.0107-Obras de ejecución de los proyectos de construcción de la restauración de las fachadas y cubiertas de la estación de Valencia Nord; fase cubiertas y naves laterales, fase marquesina histórica principal y fase fachadas y carpinterías" u="1"/>
        <s v="3.21/27507.0287Anuncio de licitación de: ADIF - Consejo de Administración. Objeto: Ejecución de las obras del Proyecto de construcción para la renovación de vía y catenaria. Tramo: Silla-Cullera. Plan núcleo de cercanías Valencia/Castellón (2017/2025). Expediente: 3.21/27507.0287" u="1"/>
        <s v=" P02.C05.I04.P01.71_03-0430Anuncio de licitación de: Dirección General de la Costa y el Mar. Objeto: Proyecto de recuperación de la playa de Les Deveses; T.M. Denia (Alicante), en el Marco del Plan de Recuperación, Transformación y Resiliencia (PRTR). Expediente: P02.C05.I04.P01.71_03-0430" u="1"/>
        <s v="PAS 930/2022-Suministro, instalación y puesta en marcha de dos ecógrafos de gama media multifuncionales para el Hospital de Alcoi" u="1"/>
        <s v="CMAYOR/2020/03Y05/112-Conexión de la Vía Verde Ojos Negros y la Vía Xurra (Valencia)" u="1"/>
        <s v="CNME21/1A3A/579Plan de Medidas Antifraude para LABORA Servicio Valenciano de Empleo y Formación" u="1"/>
        <s v="SDA-TIC/2-21CCSuministro de Equipos y Material Informático diverso y Licencias y Paquetes de Software" u="1"/>
        <s v="CMAYOR/2022/06Y02/33-Suministro para equipamiento escolar: mobiliario y material didáctico de Centros Públicos dependientes de la Conselleria de Educación, cultura y Deporte, con unidades de nueva creación de primer ciclo de Educación Infantil" u="1"/>
        <s v="22/014Implementación del sistema Navilens, tecnología de detección y reconocimiento de marcadores a larga distancia, en las instalaciones de FGV en Valencia y Alicante" u="1"/>
        <s v="CNMY21/DGTIC/35-Servicios de desarrollo y evolución de sistemas de información relativos a igualdad y políticas inclusivas (Proyecto DESIG3 - SIIPI) financiado por la Unión Europea NextGeneration UE" u="1"/>
        <s v="CMAYOR/2022/06Y02/33Suministro para equipamiento escolar: mobiliario y material didáctico de Centros Públicos dependientes de la Conselleria de Educación, cultura y Deporte, con unidades de nueva creación de primer ciclo de Educación Infantil" u="1"/>
        <s v="CMAYOR/2022/06Y03/147-Descripción de fondos documentales de la memoria democrática del Archivo del Reino de Valencia y del Archivo Histórico Provincial de Alicante. Lote 1: Archivo del Reino de Valencia. Lote 2:Archivo Histórico Provincial de Alicante._x000a_" u="1"/>
        <s v="PASTA 819/2022-Suministro, instalación y puesta en marcha de un ecógrafo de gama media multifuncional para el servicio de digestivo. El contrato comprende el mantenimiento integral (preventivo, correctivo y técnico legal) durante todo el plazo de garantía." u="1"/>
        <s v="CMAYOR/2022/08Y09/114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" u="1"/>
        <s v="4.22/20830.0195Proyectos de construcción del nuevo canal de acceso para la integración de la Alta Velocidad en la ciudad de Valencia, de la ampliación y remodelación de la Estación de Valencia – Joaquín Sorolla y de la ampliación del aparcamiento de Valencia – Joaquín Srolla" u="1"/>
        <s v="CMAYOR/2021/08Y09/156 (Lotes 1-3)-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" u="1"/>
        <s v="CMAYOR/2022/03Y05/107Construcción de pasarela ciclopeatonal sobre la autovía V-21 en el término municipal de la Pobla de Farnals" u="1"/>
        <s v="CMAYOR/2022/08Y08/104-Servicios de formación, asesoramiento, acompañamiento y dinamización para la mejora del sistema de protección a través del impulso a la participación infantil en la Comunitat Valenciana" u="1"/>
        <s v="CNME21/1A3A/579-Plan de Medidas Antifraude para LABORA Servicio Valenciano de Empleo y Formación" u="1"/>
        <s v="3.22/27510.0081 Suministro y transporte de traviesas para la renovación de vía del tramo Silla – Cullera" u="1"/>
        <s v="CMAYOR/2020/03Y05/119Coordinación de seguridad y salud y dirección de obras de &quot;Permeabilización del Ferrocarril. Paso peatonal a distinto nivel junto a la estación de FGV en Meliana (Valencia)" u="1"/>
        <s v="CMAYOR/2022/06Y05/190Servicio para la organización de estancias formativas en empresas, entidades y centros educativos de alumnado y profesorado de Formación Profesional en la Unión Europea, para los sectores profesionales de Industria y Medio Ambiente" u="1"/>
        <s v="CMAYOR/2022/06Y05/190-Servicio para la organización de estancias formativas en empresas, entidades y centros educativos de alumnado y profesorado de Formación Profesional en la Unión Europea, para los sectores profesionales de Industria y Medio Ambiente" u="1"/>
        <s v="CMAYOR/2021/08Y09/250-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" u="1"/>
        <s v="P.A. 570/2022-Suministro e instalación de un equipo de Telemando-RX" u="1"/>
        <s v="CMAYOR/2022/03Y05/103Permeabilización ciclopeatonal autovía CV-30 en Burjassot y Valencia. " u="1"/>
        <s v="SDA-TIC/2-21CC-Suministro de Equipos y Material Informático diverso y Licencias y Paquetes de Software" u="1"/>
        <s v="CMAYOR/2021/03Y05/116Redacción de los Proyectos de Construcción &quot;Aparcamientos Disuasorios en la Red de Metrovalencia: Estaciones de Horta Vella en Bétera y el Clot en Riba-Roja del Tùria&quot;." u="1"/>
        <s v="3.21/27507.0257Anuncio de licitación de ADIF-Consejo de Administración. Objeto: Ejecución de las obras del Proyecto Constructivo para la renovación de vía y catenaria. Tramo: Xàtiva-L'Alcúdia de Crespins. Plan Núcleo de cercanías València-Castelló (2017-2025). Expediente: 3.21/27507.0257." u="1"/>
        <s v="CMAYOR/2022/03Y05/131-Coordinación de Seguridad y Salud y Dirección de las obras de permeabilización ciclopeatonal autovía CV-30 en Burjasot y Valencia." u="1"/>
        <s v="CTCM-22/1-Obras de finalización del edificio de 184 viviendas protegidas en régimen de alquiler, locales y garajes en la parcela R-03 del sector La Torre de València" u="1"/>
        <s v="CMAYOR/2022/03Y05/16-Coordinación de seguridad y salud y apoyo a la dirección de obra: &quot;Permeabilización ciclopeatonal de la autovía CV-35 en el término municipal de San Antonio de Benagéber (Valencia)" u="1"/>
        <s v="CTCM-22/13Concurso de anteproyectos con participación de jurado de los servicios de redacción de proyecto y dirección facultativa de la obra de una promoción de aproximadamente 55 VPP para alquiler asequible en la calle Artesanos, 15, Sector Benisaet de Torrent, Valencia." u="1"/>
        <s v="CMAYOR/2022/03Y05/130Coordinación de Seguridad y Salud y Dirección de las obras de la Construcción Pasarela Ciclopeatonal sobre la autovía V-21 Pobla de Farnals (Valencia)" u="1"/>
        <s v="CMAYOR/2022/03Y04/37-Suministro, instalación e implantación de un sistema de ayuda a la explotación e información a pasajeros y sistema de ticketing y monética(...)para la ATMVV" u="1"/>
        <s v="25421034770052-A-4770 Proyecto de Adecuación Túneles en la provincia de Alicante. Plan de recuperación, transformación y resiliencia financiado por la Unión Europea Next Generation EU." u="1"/>
        <s v="CNMY21/DGTIC/35Servicios de desarrollo y evolución de sistemas de información relativos a igualdad y políticas inclusivas (Proyecto DESIG3 - SIIPI) financiado por la Unión Europea NextGeneration UE" u="1"/>
        <s v="3.21/20810.0054Ejecución de las obras del proyecto constructivo de protecciones acústicas del nuevo acceso ferroviario de alta velocidad de Levante. Madrid-Castilla la Mancha - Comunidad Valenciana - Región de Murcia. Tramo: línea de ancho ibérico. Nudo de La Encina-Xàtiva." u="1"/>
        <s v="CMAYOR/2022/06Y03/129- Digitalización de fondos de la memoria democrática del Archivo del Reino de Valencia y el Archivo Histórico Provincial de Castellón" u="1"/>
        <s v="CMAYOR/2021/03Y05/62-Servicios de coordinación de seguridad y salud y dirección de las obras recogidas en el proyecto de construcción de Conexión de la Vía Verde Ojos Negros y la Vía Xurra (Valencia)" u="1"/>
        <s v=" P02.C05.I04.P01.72_03-0488-Servicio de supervisión, vigilancia medioambiental y gestión de residuos al Servicio de Costas de Alicante en la Dirección de las Obras de “Proyecto de recuperación de la playa de Les Desveses, T.M. Dénia (Alicante)" u="1"/>
        <s v="CMAYOR/2022/03Y05/111-Ejecución de las obras contempladas en el proyecto &quot;Pasarela ciclopeatonal sobre la V-21 en Massalfassar (Valencia)&quot;." u="1"/>
        <s v="CMAYOR/2022/03Y05/130-Coordinación de Seguridad y Salud y Dirección de las obras de la Construcción Pasarela Ciclopeatonal sobre la autovía V-21 Pobla de Farnals (Valencia)" u="1"/>
        <s v="P02.C05.I04.P01.94_46-0351Proyecto de regeneración de las playas del Saler y Garrofera (Valencia), en el Marco del Plan de Recuperación, Transformación y Resiliencia (PRTR)" u="1"/>
        <s v=" 3.22/20810.0071-Servicios de consultoría y asistencia técnica para el seguimiento y control de las actuaciones de mejora del drenaje en la plataforma en el entorno del túnel de Font de la Figuera ( Valencia )." u="1"/>
        <s v="PA 3/22-Contratación de las obras de mejora energética del Museu de les Ciències Príncep Felipe de Valencia, vinculadas al Programa de impulso a la rehabilitación de edificios públicos del Plan de Recuperación, Transformación y Resilencia" u="1"/>
        <s v="4.22/20830.0195-Proyectos de construcción del nuevo canal de acceso para la integración de la Alta Velocidad en la ciudad de Valencia, de la ampliación y remodelación de la Estación de Valencia – Joaquín Sorolla y de la ampliación del aparcamiento de Valencia – Joaquín Srolla" u="1"/>
        <s v="CMAYOR/2021/03Y05/98-Proyecto de construcción Vía Verde de la Cantera de Alicante" u="1"/>
        <s v="3.21/23108.0185Adquisición de dos grúas pórtico 2-6-2 para el centro logístico de Valencia Fuente de San Luis" u="1"/>
        <s v="PA 103/2022Suministro, instalación y puesta en funcionamiento de una sala telemandada digital multifunción con destino al Servicio de Radiodiagnóstico del Hospital de Alcoi" u="1"/>
        <s v="IV-MY33/2022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" u="1"/>
        <s v=" 3.21/20810.0103Suministro de aparatos de vía para la implantación del ancho estándar en el corredor Mediterráneo. Tramo: Valencia Nord-Valencia Joaquín Sorolla" u="1"/>
        <s v="P02.C05.I1.P03.S06.A01.07-Proyecto de implantación del plan de emergencia de la presa de Beniarrés (Alicante), en el Marco del Plan de Recuperación, Transformación y Resiliencia (PRTR) " u="1"/>
        <s v=" P02.C05.I04.P01.72_03-0488Servicio de supervisión, vigilancia medioambiental y gestión de residuos al Servicio de Costas de Alicante en la Dirección de las Obras de “Proyecto de recuperación de la playa de Les Desveses, T.M. Dénia (Alicante)" u="1"/>
        <s v="CMAYOR/2022/08Y09/137Servicio de direcciones facultativas de arquitectura e ingeniería por equipo facultativo para la construcción de la Residencia de personas mayores dependiente y viviendas asistenciales “Monteolivete” y obras de construcción del Centro “La Torre”" u="1"/>
        <s v="CMAYOR/2021/08Y09/175 (LOTES 1-4)Reforma de edificios dependientes de la Dirección General de Infraestructuras de Servicios Sociales de la Vicepresidencia y Conselleria de Igualdad y Políticas Inclusivas (4 lotes)" u="1"/>
        <s v="CMAYOR/2021/08Y09/156 (Lotes 1-3)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" u="1"/>
        <s v="CMAYOR/2022/08Y09/45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" u="1"/>
        <s v="CMAYOR/2021/03Y05/98Proyecto de construcción Vía Verde de la Cantera de Alicante" u="1"/>
        <s v="CMAYOR/2022/03Y05/42-Accesos a la estación de FF.CC. y aparcamiento disuasorio anexo. Albal (Valencia). Fase constructiva 1" u="1"/>
        <s v="CMAYOR/2022/03Y05/131Coordinación de Seguridad y Salud y Dirección de las obras de permeabilización ciclopeatonal autovía CV-30 en Burjasot y Valencia." u="1"/>
        <s v="CMAYOR/2022/03Y05/11Coordinación de seguridad y salud y dirección de las obras recogidas en el proyecto de construcción de la &quot;Vía Verde de la cantera de Alicante (Alicante)&quot;" u="1"/>
        <s v=" CNMY21/DGPAT/57Rehabilitación y restauración del Palacio de Calatayud, sito en la calle Miguelete 5, Valencia" u="1"/>
        <s v="44835-Suministro equipo ExoView R200+ de NanoView para la caracterización funcional de vesículas extracelulares" u="1"/>
        <s v="PA 103/2022-Suministro, instalación y puesta en funcionamiento de una sala telemandada digital multifunción con destino al Servicio de Radiodiagnóstico del Hospital de Alcoi" u="1"/>
        <s v="CMAYOR/2021/03Y05/116-Redacción de los Proyectos de Construcción &quot;Aparcamientos Disuasorios en la Red de Metrovalencia: Estaciones de Horta Vella en Bétera y el Clot en Riba-Roja del Tùria&quot;." u="1"/>
        <s v="CMAYOR/2022/08Y08/104Servicios de formación, asesoramiento, acompañamiento y dinamización para la mejora del sistema de protección a través del impulso a la participación infantil en la Comunitat Valenciana" u="1"/>
        <s v="3.21/20810.0054-Ejecución de las obras del proyecto constructivo de protecciones acústicas del nuevo acceso ferroviario de alta velocidad de Levante. Madrid-Castilla la Mancha - Comunidad Valenciana - Región de Murcia. Tramo: línea de ancho ibérico. Nudo de La Encina-Xàtiva." u="1"/>
        <s v="PAS 305/2022Suministro e instalación de una mesa de quirófano para la Unidad de Cuidados Intensivos (UCI) del Hospital Virgen de los Lirios de Alcoi" u="1"/>
        <s v="848/2022-servicio de generación y envío de correspondencia del programa de prevención de cáncer colorrectal de la Comunitat Valenciana, destinada a la población residente en los diferentes Departamentos de Salud" u="1"/>
        <s v="LOT24/22-Anuncio de formalización de contratos de: Presidencia de la Agencia Estatal Consejo Superior de Investigaciones Científicas, M.P. Objeto: Suministro e instalación de un sistema automatizado de corte láser de celdas electroquímicas para el Instituto Mixto Tecnología Química, financiado por la UE - NextGenerationEU por el Mecanismo de Recuperación y Resiliencia. Cód: TRE2103007 (PTI+ TRANS-ENER+ Alta tecnol. clave tran. con destino al CSIC - ORGANIZACIÓN CENTRAL. Expediente: LOT24/22." u="1"/>
        <s v="CMAYOR/2022/03Y05/46-Coordinación de seguridad y salud y dirección de obras: Semaforización de la glorieta de conexión de las carreteras CV-365 y CV-368" u="1"/>
        <s v="CMAYOR/2021/03Y05/64-Servicios de coordinación de seguridad y salud y dirección de las obras recogidas en el proyecto de construcción de Anillo Verde metropolitano de Valencia. Tramo 5: Quart de Poblet-Massarrojos (Valencia)" u="1"/>
        <s v="CMAYOR/2022/08Y09/137-Servicio de direcciones facultativas de arquitectura e ingeniería por equipo facultativo para la construcción de la Residencia de personas mayores dependiente y viviendas asistenciales “Monteolivete” y obras de construcción del Centro “La Torre”" u="1"/>
        <s v="P.A. 570/2022Suministro e instalación de un equipo de Telemando-RX" u="1"/>
        <s v="3.22/06110.0158-Suministro y transporte de aparatos de vía mixtos para la construcción de la terminal intermodal y logística de Valencia fuente San Luis 1ª fase" u="1"/>
        <s v="22/014-Implementación del sistema Navilens, tecnología de detección y reconocimiento de marcadores a larga distancia, en las instalaciones de FGV en Valencia y Alicante" u="1"/>
        <s v=" P02.C05.I1.P01.S05.A01.02Asistencia técnica a la dirección de las obras del proyecto de adecuación de la EDAR del valle del Vinalopó y de las infraestructuras para la reutilización de su efluente, Elda (Alicante), en el Marco del Plan de Recuperación, Transformación y Resiliencia (PRTR)" u="1"/>
        <s v=" P02.C05.I04.P01.71_03-0430-Anuncio de licitación de: Dirección General de la Costa y el Mar. Objeto: Proyecto de recuperación de la playa de Les Deveses; T.M. Denia (Alicante), en el Marco del Plan de Recuperación, Transformación y Resiliencia (PRTR). Expediente: P02.C05.I04.P01.71_03-0430" u="1"/>
        <s v="CTCM-22/15-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" u="1"/>
        <s v="PAS 930/2022Suministro, instalación y puesta en marcha de dos ecógrafos de gama media multifuncionales para el Hospital de Alcoi" u="1"/>
        <s v="CMAYOR/2022/07Y08/66Suministro e instalación de estaciones meteorológicas en observatorios forestales de vigilancia contra incendios forestales.C04.I04.P01.S16.04" u="1"/>
        <s v="3.22/27507.0074Anuncio de licitación de: ADIF - Presidencia. Objeto: Servicios de asistencia técnica para el control y seguimiento de las obras del proyecto de construcción para la renovación de vía y catenaria. Tramo: Silla-Cullera. Plan núcleo de cercanías Valencia/Castellón (2017/2025). Expediente: 3.22/27507.0074" u="1"/>
        <s v="IV-MY36/2022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" u="1"/>
        <s v="CMAYOR/2019/01Y30/144Ejecución de las obras del &quot;Anell Verd Metropolità de València. Tram 5: Quart de Poblet-Massarrojos (València)&quot;" u="1"/>
        <s v="503/2022Suministro de tres equipos aceleradores de electrones móvil para tratamiento de radioterapia intraoperatoria con destino en el Hospital General de Castellón, Hospital Clínico Universitario de Valencia y Hospital General Universitario d´Elx." u="1"/>
        <s v="CMAYOR/2021/08Y09/250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" u="1"/>
        <s v="PAS 885/2022-Suministro, instalación y puesta en funcionamiento de una estación de anestesia para el Hospital de Alcoi" u="1"/>
        <s v="CNMY22/SUBSE/14Servicio de asistencia técnica de redacción de proyectos y dirección de obras para rehabilitación energética y funcional del antiguo edificio de Correos de Castelló de la Plana. " u="1"/>
        <s v=" CMAYOR/2021/06Y01/153Sustitución de la cubierta del edificio denominado &quot;Arxiu&quot; y actuaciones colindantes varias en el complejo administrativo Campanar, 32, sede de la Conselleria de Educación, Cultura y Deporte" u="1"/>
        <s v="CNMY22/DGLBD/13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" u="1"/>
        <s v="EXP 2022-27Contratación del suministro de un sistema de extracción-cuantificación de ácidos nucleicos y de soporte informático para la Plataforma de Oncología de Precisión" u="1"/>
        <s v="3.22/20810.0067-Ejecución de las obras del proyecto de construcción de las actuaciones de mejora del drenaje en la plataforma en el entorno del túnel de Font de la Figuera (Valencia)" u="1"/>
        <s v="CMAYOR/2022/06Y03/129 Digitalización de fondos de la memoria democrática del Archivo del Reino de Valencia y el Archivo Histórico Provincial de Castellón" u="1"/>
        <s v="P02.C05.I04.P01.94_46-0351-Proyecto de regeneración de las playas del Saler y Garrofera (Valencia), en el Marco del Plan de Recuperación, Transformación y Resiliencia (PRTR)" u="1"/>
        <s v="P02.C05.I1.P03.S06.A01.05-Proyecto de implantación del plan de emergencia de la presa de Bellús (Valencia), en el Marco del Plan de Recuperación, Transformación y Resiliencia (PRTR)." u="1"/>
        <s v="CMAYOR/2020/03Y05/119-Coordinación de seguridad y salud y dirección de obras de &quot;Permeabilización del Ferrocarril. Paso peatonal a distinto nivel junto a la estación de FGV en Meliana (Valencia)" u="1"/>
        <s v="3.21/23108.0062-Anuncio de formalización de contratos de: ADIF - Presidencia. Objeto: Servicios para la redacción del plan especial de la terminal intermodal y logística de Valencia San Luis. Expediente: 3.21/23108.0062" u="1"/>
        <s v="CTCM-22/14-Evaluación y eficiencia energética en el Grupo 467036 “Casitas de Papel” del Barrio de Nazaret en Valencia del Plan de Recuperación, Transformación y Resiliencia. Financiado por la Unión Europea- Next Generation-UE" u="1"/>
        <s v="CMAYOR/2022/08Y09/134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" u="1"/>
        <s v="CMAYOR/2021/08Y09/187-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" u="1"/>
        <s v="CNMY21/DGPAT/58Coordinación en materia de seguridad y salud de la obra de rehabilitación y restauración del Palacio de Calatayud (C/ Miguelete, 5 Valencia)" u="1"/>
        <s v="CTCM-22/13-Concurso de anteproyectos con participación de jurado de los servicios de redacción de proyecto y dirección facultativa de la obra de una promoción de aproximadamente 55 VPP para alquiler asequible en la calle Artesanos, 15, Sector Benisaet de Torrent, Valencia." u="1"/>
        <s v="IV-MY36/2022-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" u="1"/>
        <s v="CMAYOR/2022/08Y03/01Servicio de teleasistencia avanzada en la Comunitat Valenciana, para un máximo de 50.000 personas usuarias." u="1"/>
        <s v="CMAYOR/2022/03Y05/107-Construcción de pasarela ciclopeatonal sobre la autovía V-21 en el término municipal de la Pobla de Farnals" u="1"/>
        <s v=" CMAYOR/2021/06Y01/153-Sustitución de la cubierta del edificio denominado &quot;Arxiu&quot; y actuaciones colindantes varias en el complejo administrativo Campanar, 32, sede de la Conselleria de Educación, Cultura y Deporte" u="1"/>
        <s v=" CTCM-22/11-Redacción IEE, CEE, Proyecto de Rehabilitación, Proyectos Complementarios y Seguimiento de Obras para Intervención del grupo de 40 viviendas de promoción pública 030912 Dones Esportives de Monforte del Cid (Alicante)." u="1"/>
        <s v="CNMY22/1B1A/4-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" u="1"/>
        <s v="3.22/27507.0074-Anuncio de licitación de: ADIF - Presidencia. Objeto: Servicios de asistencia técnica para el control y seguimiento de las obras del proyecto de construcción para la renovación de vía y catenaria. Tramo: Silla-Cullera. Plan núcleo de cercanías Valencia/Castellón (2017/2025). Expediente: 3.22/27507.0074" u="1"/>
        <s v="CMAYOR/2022/09Y09/45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" u="1"/>
        <s v="44835Suministro equipo ExoView R200+ de NanoView para la caracterización funcional de vesículas extracelulares" u="1"/>
        <s v="3.22/06110.0158Suministro y transporte de aparatos de vía mixtos para la construcción de la terminal intermodal y logística de Valencia fuente San Luis 1ª fase" u="1"/>
        <s v="CMAYOR/2022/06Y03/147Descripción de fondos documentales de la memoria democrática del Archivo del Reino de Valencia y del Archivo Histórico Provincial de Alicante. Lote 1: Archivo del Reino de Valencia. Lote 2:Archivo Histórico Provincial de Alicante._x000a_" u="1"/>
        <s v="CMAYOR/2021/08Y09/187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" u="1"/>
        <s v="CNMY21/DGTIC/33Adquisición de 3.300 ordenadores portátiles de la Generalitat en el ámbito de Justicia." u="1"/>
        <s v="CMAYOR/2022/07Y08/66-Suministro e instalación de estaciones meteorológicas en observatorios forestales de vigilancia contra incendios forestales.C04.I04.P01.S16.04" u="1"/>
        <s v="CMAYOR/2022/08Y09/21-Obras de reforma y adaptación a nuevas necesidades de uso del centro para personas con diversidad funcional y centro de acogida de menores Delfina Viudes de Torrevieja (Alicante)" u="1"/>
        <s v=" 3.22/27510.0004-Anuncio de licitación de: ADIF - Consejo de Administración. Objeto: Suministro y transporte de carril para la renovación de vía del tramo Silla – Cullera. Expediente: 3.22/27510.0004." u="1"/>
        <s v="CMAYOR/2021/06Y05/311-Servicio para la organización y desarrollo de estancias formativas y de prácticas en empresas, entidades y centros educativos de la Unión Europea para estudiantes y profesorado de Formación Profesional" u="1"/>
        <s v="CMAYOR/2022/08Y09/34Contrato mixto de servicio y obra de redacción del proyecto de ejecución, estudio de seguridad y salud, proyectos de instalaciones y de actividad, y ejecución de obras, de construcción de RPMD y viviendas tuteladas asistenciales &quot;Monteolivete&quot; (L1) y del " u="1"/>
        <s v="3.21/27507.0324Anuncio de licitación de: ADIF - Presidencia. Objeto: Servicios de Asistencia Técnica para el control y seguimiento de las obras &quot;Renovación de vía y catenaria. Tramo: Xàtiva - L'Alcudia de Crespins. Plan núcleo de cercanías Valencia / Castellón (2017-2025)”. Expediente: 3.21/27507.0324._x000a_" u="1"/>
        <s v="3.21/27507.0324-Anuncio de licitación de: ADIF - Presidencia. Objeto: Servicios de Asistencia Técnica para el control y seguimiento de las obras &quot;Renovación de vía y catenaria. Tramo: Xàtiva - L'Alcudia de Crespins. Plan núcleo de cercanías Valencia / Castellón (2017-2025)”. Expediente: 3.21/27507.0324._x000a_" u="1"/>
        <s v="P02.C05.I04.P01.74 _03-0490-Servicios para la asistencia técnica a la dirección de las obras del “proyecto de recuperación de la playa de Les Deveses, T.M. Dénia (Alicante)" u="1"/>
        <s v="CMAYOR/2022/03Y04/37Suministro, instalación e implantación de un sistema de ayuda a la explotación e información a pasajeros y sistema de ticketing y monética(...)para la ATMVV" u="1"/>
        <s v="CMAYOR/2022/08Y09/21Obras de reforma y adaptación a nuevas necesidades de uso del centro para personas con diversidad funcional y centro de acogida de menores Delfina Viudes de Torrevieja (Alicante)" u="1"/>
        <s v="CMAYOR/2022/08Y09/51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" u="1"/>
        <s v="CMAYOR/2022/03Y05/103-Permeabilización ciclopeatonal autovía CV-30 en Burjassot y Valencia. " u="1"/>
        <s v="P02.C05.I1.P03.S06.A01.04Proyecto de implantación del plan de emergencia de la presa de Amadorio (Alicante), en el Marco del Plan de Recuperación, Transformación y Resiliencia (PRTR)" u="1"/>
        <s v="P02.C05.I1.P03.S06.A01.08-Proyecto de implantación del plan de emergencia de la presa de Guadalest (Alicante), en el Marco del Plan de Recuperación, Transformación y Resiliencia (PRTR)" u="1"/>
        <s v="CMAYOR/2021/03Y05/38Semaforización de la glorieta de conexión de las carreteras CV-365 y CV-368" u="1"/>
        <s v="3.21/27510.0164-Anuncio de licitación de: ADIF - Presidencia. Objeto: Suministro y transporte de aparatos de vía para la renovación de vía del tramo Silla - Cullera. Expediente: 3.21/27510.0164" u="1"/>
        <s v="TCV11/21Puesta en marcha del Sistema de Inteligencia Turística de la Comunitat Valenciana y transferencia de conocimiento -proyecto SITCV- financiado con cargo a los fondos “Next Generation EU” – Plan de Recuperación, Transformación y Resiliencia.”" u="1"/>
        <s v="PAS 927/2022Suministro de un ecógrafo gama media multifuncional para el Servicio de Anestesia del Hospital de Alcoi" u="1"/>
        <s v="CMAYOR/2022/08Y03/01-Servicio de teleasistencia avanzada en la Comunitat Valenciana, para un máximo de 50.000 personas usuarias." u="1"/>
        <s v="CMAYOR/2022/03Y05/46Coordinación de seguridad y salud y dirección de obras: Semaforización de la glorieta de conexión de las carreteras CV-365 y CV-368" u="1"/>
        <s v="3.21/27510.0164Anuncio de licitación de: ADIF - Presidencia. Objeto: Suministro y transporte de aparatos de vía para la renovación de vía del tramo Silla - Cullera. Expediente: 3.21/27510.0164" u="1"/>
        <s v="CMAYOR/2022/08Y09/45-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" u="1"/>
        <s v="CMAYOR/2022/03Y05/103Permeabilización ciclopeatonal autovía CV-30 en Burjassot y Valencia." u="1"/>
        <s v="3.21/23108.0185-Adquisición de dos grúas pórtico 2-6-2 para el centro logístico de Valencia Fuente de San Luis" u="1"/>
        <s v="CMAYOR/2020/03Y05/132Nueva pasarela para el acceso peatonal y ciclista al apeadero de L'Omet en la infraestructura ferroviaria VT-001 de FGV en Picassent (Valencia)" u="1"/>
        <s v="CMAYOR/2022/03Y05/26-Nueva pasarela para el acceso peatonal y ciclista al apeadero de L'Omet en la infraestructura ferroviaria VT-001 de FGV en Picassent (Valencia)" u="1"/>
        <s v=" P02.C05.I1.P01.S05.A01.02-Asistencia técnica a la dirección de las obras del proyecto de adecuación de la EDAR del valle del Vinalopó y de las infraestructuras para la reutilización de su efluente, Elda (Alicante), en el Marco del Plan de Recuperación, Transformación y Resiliencia (PRTR)" u="1"/>
        <s v="3.22/27510.0081- Suministro y transporte de traviesas para la renovación de vía del tramo Silla – Cullera" u="1"/>
        <s v="CMAYOR/2022/03Y05/25-Ejecución de las obras del &quot;Anell Verd Metropolità de València. Tram 2: Sedaví-Picanya (València)&quot;" u="1"/>
        <s v="3.21/23108.0062Anuncio de formalización de contratos de: ADIF - Presidencia. Objeto: Servicios para la redacción del plan especial de la terminal intermodal y logística de Valencia San Luis. Expediente: 3.21/23108.0062" u="1"/>
        <s v="P02.C05.I04.P01.73_03-0489Contrato de Servicios para la prestación de asistencia técnica en materia de seguridad y salud durante la ejecución de la obra; Proyecto de recuperación de la playa de les Deveses, TM Denia (Alicante)" u="1"/>
        <s v="SDA 3/21 CC-Servicios de tecnología de la información y telecomunicaciones" u="1"/>
        <s v="CMAYOR/2022/03Y05/103-Permeabilización ciclopeatonal autovía CV-30 en Burjassot y Valencia." u="1"/>
        <s v="1821/22-Suministro e instalación de una bancada automatizada para el testeo de módulos electroquímicos destinada al Instituto Mixto de Tecnología Química" u="1"/>
        <s v="EXP 2022-27-Contratación del suministro de un sistema de extracción-cuantificación de ácidos nucleicos y de soporte informático para la Plataforma de Oncología de Precisión" u="1"/>
        <s v="CMAYOR/2021/03Y05/64Servicios de coordinación de seguridad y salud y dirección de las obras recogidas en el proyecto de construcción de Anillo Verde metropolitano de Valencia. Tramo 5: Quart de Poblet-Massarrojos (Valencia)" u="1"/>
        <s v="CMAYOR/2020/03Y05/112Conexión de la Vía Verde Ojos Negros y la Vía Xurra (Valencia)" u="1"/>
        <s v="CMAYOR/2022/03Y05/13-Coordinación de seguridad y salud y dirección de las obras Construcción Via Verde Ribera-Costera. Itinerario ciclopeatonal Carcaixent-Xativa" u="1"/>
        <s v="254210347700-52-A-4770 Proyecto de Adecuación Túneles en la provincia de Alicante. Plan de recuperación, transformación y resiliencia financiado por la Unión Europea Next Generation EU." u="1"/>
        <s v=" 3.22/20810.0071Servicios de consultoría y asistencia técnica para el seguimiento y control de las actuaciones de mejora del drenaje en la plataforma en el entorno del túnel de Font de la Figuera ( Valencia )." u="1"/>
        <s v="CMAYOR/2022/08Y09/134-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" u="1"/>
        <s v="PAS 927/2022-Suministro de un ecógrafo gama media multifuncional para el Servicio de Anestesia del Hospital de Alcoi" u="1"/>
        <s v="CMAYOR/2020/03Y05/132-Nueva pasarela para el acceso peatonal y ciclista al apeadero de L'Omet en la infraestructura ferroviaria VT-001 de FGV en Picassent (Valencia)" u="1"/>
        <s v="P02.C05.I1.P03.S06.A01.04-Proyecto de implantación del plan de emergencia de la presa de Amadorio (Alicante), en el Marco del Plan de Recuperación, Transformación y Resiliencia (PRTR)" u="1"/>
        <s v="P02.C05.I1.P03.S06.A01.08Proyecto de implantación del plan de emergencia de la presa de Guadalest (Alicante), en el Marco del Plan de Recuperación, Transformación y Resiliencia (PRTR)" u="1"/>
        <s v="3.21/27507.0287-Anuncio de licitación de: ADIF - Consejo de Administración. Objeto: Ejecución de las obras del Proyecto de construcción para la renovación de vía y catenaria. Tramo: Silla-Cullera. Plan núcleo de cercanías Valencia/Castellón (2017/2025). Expediente: 3.21/27507.0287" u="1"/>
        <s v="4.22/20830.0199Servicios de consultoría y asistencia técnica para el seguimiento y control de las obras de los Proyectos de Construcción del nuevo canal de acceso (Fase 3), de la ampliación y remodelación de la Estación de Valencia – Joaquín Sorolla y de la ampliación del aparcamiento de Valencia – Joaquín Sorolla y otras actuaciones para la integración de Alta Velocidad en Valencia" u="1"/>
        <s v="SDA 3/21 CCServicios de tecnología de la información y telecomunicaciones" u="1"/>
        <s v="CMAYOR/2022/03Y05/26Nueva pasarela para el acceso peatonal y ciclista al apeadero de L'Omet en la infraestructura ferroviaria VT-001 de FGV en Picassent (Valencia)" u="1"/>
        <s v="3.21/27510.0181Suministro y transporte de balasto para la renovación de vía y catenaria del tramo Xátiva-L'Alcúdia de Crespins. Plan núcleo de cercanías Valencia/Castellón." u="1"/>
        <s v="3.22/27510.0002-Anuncio de licitación de: ADIF - Consejo de Administración. Objeto: Suministro y transporte de balasto para la renovación de vía del tramo Silla – Cullera. Expediente: 3.22/27510.0002." u="1"/>
        <s v="IV-MY33/2022-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" u="1"/>
        <s v="CMAYOR 2020/03Y05/62Permeabilización del ferrocarril. Paso peatonal a distinto nivel junto a la estación de FGV en Meliana (Valencia)" u="1"/>
        <s v="CMAYOR/2021/03Y05/89Permeabilización ciclopeatonal de la autovía CV-35 en el término municipal de San Antonio de Benagéber (Valencia)" u="1"/>
        <s v="CMAYOR/2022/06Y05/27Servicio para la organización y desarrollo de estancias formativas y de prácticas en empresas, entidades y centros educativos de la Unión Europea para estudiantes y profesorado de Formación Profesional" u="1"/>
        <s v="LOT24/22Anuncio de formalización de contratos de: Presidencia de la Agencia Estatal Consejo Superior de Investigaciones Científicas, M.P. Objeto: Suministro e instalación de un sistema automatizado de corte láser de celdas electroquímicas para el Instituto Mixto Tecnología Química, financiado por la UE - NextGenerationEU por el Mecanismo de Recuperación y Resiliencia. Cód: TRE2103007 (PTI+ TRANS-ENER+ Alta tecnol. clave tran. con destino al CSIC - ORGANIZACIÓN CENTRAL. Expediente: LOT24/22." u="1"/>
        <s v="CMAYOR/2022/03Y05/128Pasarela ciclopeatonal en el enlace de la CV-10 con la CV-20. Onda (Castellón)." u="1"/>
        <s v="CMAYOR/2021/03Y05/62Servicios de coordinación de seguridad y salud y dirección de las obras recogidas en el proyecto de construcción de Conexión de la Vía Verde Ojos Negros y la Vía Xurra (Valencia)" u="1"/>
        <s v="CTCM-22/14Evaluación y eficiencia energética en el Grupo 467036 “Casitas de Papel” del Barrio de Nazaret en Valencia del Plan de Recuperación, Transformación y Resiliencia. Financiado por la Unión Europea- Next Generation-UE" u="1"/>
        <s v="CMAYOR 2020/03Y05/62-Permeabilización del ferrocarril. Paso peatonal a distinto nivel junto a la estación de FGV en Meliana (Valencia)" u="1"/>
        <s v="CMAYOR/2021/03Y05/89-Permeabilización ciclopeatonal de la autovía CV-35 en el término municipal de San Antonio de Benagéber (Valencia)" u="1"/>
        <s v="CMAYOR/2022/03Y05/111Ejecución de las obras contempladas en el proyecto &quot;Pasarela ciclopeatonal sobre la V-21 en Massalfassar (Valencia)&quot;." u="1"/>
        <s v="CNMY21/DGPAT/24-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" u="1"/>
        <s v="CTCM-22/15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" u="1"/>
        <s v="CNMY22/SUBSE/14-Servicio de asistencia técnica de redacción de proyectos y dirección de obras para rehabilitación energética y funcional del antiguo edificio de Correos de Castelló de la Plana. " u="1"/>
        <s v="3.22/23108.0132-Servicios de dirección facultativa y asistencia técnica para la ejecución de las obras del proyecto constructivo de la terminal intermodal y logística de València Fuente San Luis 1ª fase." u="1"/>
        <s v="3.22/24108.0107Obras de ejecución de los proyectos de construcción de la restauración de las fachadas y cubiertas de la estación de Valencia Nord; fase cubiertas y naves laterales, fase marquesina histórica principal y fase fachadas y carpinterías" u="1"/>
        <s v="TCV11/21-Puesta en marcha del Sistema de Inteligencia Turística de la Comunitat Valenciana y transferencia de conocimiento -proyecto SITCV- financiado con cargo a los fondos “Next Generation EU” – Plan de Recuperación, Transformación y Resiliencia.”" u="1"/>
        <s v="3.21/27507.0257-Anuncio de licitación de ADIF-Consejo de Administración. Objeto: Ejecución de las obras del Proyecto Constructivo para la renovación de vía y catenaria. Tramo: Xàtiva-L'Alcúdia de Crespins. Plan Núcleo de cercanías València-Castelló (2017-2025). Expediente: 3.21/27507.0257." u="1"/>
        <s v="CMAYOR/2021/03Y05/38-Semaforización de la glorieta de conexión de las carreteras CV-365 y CV-368" u="1"/>
        <s v="3.21/27510.0181-Suministro y transporte de balasto para la renovación de vía y catenaria del tramo Xátiva-L'Alcúdia de Crespins. Plan núcleo de cercanías Valencia/Castellón." u="1"/>
        <s v="503/2022-Suministro de tres equipos aceleradores de electrones móvil para tratamiento de radioterapia intraoperatoria con destino en el Hospital General de Castellón, Hospital Clínico Universitario de Valencia y Hospital General Universitario d´Elx." u="1"/>
        <s v="1821/22Suministro e instalación de una bancada automatizada para el testeo de módulos electroquímicos destinada al Instituto Mixto de Tecnología Química" u="1"/>
        <s v=" 3.21/20810.0103-Suministro de aparatos de vía para la implantación del ancho estándar en el corredor Mediterráneo. Tramo: Valencia Nord-Valencia Joaquín Sorolla" u="1"/>
        <s v="PA 3/22Contratación de las obras de mejora energética del Museu de les Ciències Príncep Felipe de Valencia, vinculadas al Programa de impulso a la rehabilitación de edificios públicos del Plan de Recuperación, Transformación y Resilencia" u="1"/>
        <s v="925/2022Servicios para la evolución tecnológica del sistema de información AVE y RCS de la Red de Valenciana Vigilancia en Salud Pública (RVVSP) de la Conselleria de Sanidad Universal y Salud Pública" u="1"/>
        <s v="CMAYOR/2022/03Y05/42Accesos a la estación de FF.CC. y aparcamiento disuasorio anexo. Albal (Valencia). Fase constructiva 1" u="1"/>
        <s v="CNMY21/DGPAT/58-Coordinación en materia de seguridad y salud de la obra de rehabilitación y restauración del Palacio de Calatayud (C/ Miguelete, 5 Valencia)" u="1"/>
        <s v="3.22/27510.0002Anuncio de licitación de: ADIF - Consejo de Administración. Objeto: Suministro y transporte de balasto para la renovación de vía del tramo Silla – Cullera. Expediente: 3.22/27510.0002." u="1"/>
        <s v="CMAYOR/2022/08Y09/18Servicio de direcciones facultativas de arquitectura e ingeniería por equipo facultativo para la construcción del CEEM y CRIS &quot;La Pedrera&quot; Dènia y la RPMD de Sant Mateu (Castellón)" u="1"/>
        <s v="CNMY21/DGPAT/24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" u="1"/>
        <s v="CMAYOR/2021/03Y05/97&quot;Construcción Vía Verde Ribera-Costera. Tramo: Carcaixent-Xàtiva&quot;" u="1"/>
        <s v=" CNMY21/DGPAT/57-Rehabilitación y restauración del Palacio de Calatayud, sito en la calle Miguelete 5, Valencia" u="1"/>
        <s v="CMAYOR/2021/03Y05/97-&quot;Construcción Vía Verde Ribera-Costera. Tramo: Carcaixent-Xàtiva&quot;" u="1"/>
        <s v=" CTCM-22/11Redacción IEE, CEE, Proyecto de Rehabilitación, Proyectos Complementarios y Seguimiento de Obras para Intervención del grupo de 40 viviendas de promoción pública 030912 Dones Esportives de Monforte del Cid (Alicante)." u="1"/>
        <s v="CMAYOR/2022/06Y03/147 - Descripción de fondos documentales de la memoria democrática del Archivo del Reino de Valencia y del Archivo Histórico Provincial de Alicante. Lote 1: Archivo del Reino de Valencia. Lote 2:Archivo Histórico Provincial de Alicante._x000a_" u="1"/>
        <s v="3.22/06110.0125-Ejecución de las obras del proyecto constructivo de plataforma del Nuevo Acceso Ferroviario Sur al Puerto de Castellón. Tramo I (0+000 – 4+698)" u="1"/>
        <s v="CMAYOR/2022/03Y05/16Coordinación de seguridad y salud y apoyo a la dirección de obra: &quot;Permeabilización ciclopeatonal de la autovía CV-35 en el término municipal de San Antonio de Benagéber (Valencia)" u="1"/>
        <s v="CMAYOR/2021/08Y09/175 (LOTES 1-4)-Reforma de edificios dependientes de la Dirección General de Infraestructuras de Servicios Sociales de la Vicepresidencia y Conselleria de Igualdad y Políticas Inclusivas (4 lotes)" u="1"/>
        <s v="CNMY21/DGTIC/33-Adquisición de 3.300 ordenadores portátiles de la Generalitat en el ámbito de Justicia." u="1"/>
        <s v="CMAYOR/2022/03Y05/25Ejecución de las obras del &quot;Anell Verd Metropolità de València. Tram 2: Sedaví-Picanya (València)&quot;" u="1"/>
        <s v="CMAYOR/2022/03Y05/11-Coordinación de seguridad y salud y dirección de las obras recogidas en el proyecto de construcción de la &quot;Vía Verde de la cantera de Alicante (Alicante)&quot;" u="1"/>
        <s v="CMAYOR/2021/08Y09/160 (Lotes 1-2)Obras de reforma en la Residencia para personas con diversidad funcional Vall d´Umbrí, y de reforma y adecuación del Centro de acogida de menores de Mislata (2 lotes)" u="1"/>
        <s v="3.22/23108.0132Servicios de dirección facultativa y asistencia técnica para la ejecución de las obras del proyecto constructivo de la terminal intermodal y logística de València Fuente San Luis 1ª fase." u="1"/>
        <s v="PO2.C05.I04.P01.76-Anuncio de licitación de: Secretaría de Estado de Medio Ambiente. Objeto: Proyecto constructivo para la estabilización del tramo de costas de Les Marines en el T.M de Nules (Castellón), en el Marco del Plan de Recuperación, Transformación y Resiliencia (PRTR)." u="1"/>
        <s v="CMAYOR/2022/03Y05/113-Permeabilización de los caminos de servicio del Barrranco del Carraixet bajo la línea 3 de Metrovalencia y adecuación hasta la conexión con la CV-3002 (valencia)" u="1"/>
        <s v=" 3.22/27510.0004Anuncio de licitación de: ADIF - Consejo de Administración. Objeto: Suministro y transporte de carril para la renovación de vía del tramo Silla – Cullera. Expediente: 3.22/27510.0004." u="1"/>
        <s v="PO2.C05.I04.P01.76Anuncio de licitación de: Secretaría de Estado de Medio Ambiente. Objeto: Proyecto constructivo para la estabilización del tramo de costas de Les Marines en el T.M de Nules (Castellón), en el Marco del Plan de Recuperación, Transformación y Resiliencia (PRTR)." u="1"/>
        <s v="CMAYOR/2022/03Y04/14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" u="1"/>
        <s v="4.22/20830.0199-Servicios de consultoría y asistencia técnica para el seguimiento y control de las obras de los Proyectos de Construcción del nuevo canal de acceso (Fase 3), de la ampliación y remodelación de la Estación de Valencia – Joaquín Sorolla y de la ampliación del aparcamiento de Valencia – Joaquín Sorolla y otras actuaciones para la integración de Alta Velocidad en Valencia" u="1"/>
        <s v="CMAYOR/2019/01Y30/144-Ejecución de las obras del &quot;Anell Verd Metropolità de València. Tram 5: Quart de Poblet-Massarrojos (València)&quot;" u="1"/>
        <s v="PAS 305/2022-Suministro e instalación de una mesa de quirófano para la Unidad de Cuidados Intensivos (UCI) del Hospital Virgen de los Lirios de Alcoi" u="1"/>
        <s v="CNMY22/1B1A/4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" u="1"/>
        <s v="CMAYOR/2022/09Y09/45-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" u="1"/>
        <s v="CMAYOR/2021/03Y04/84Fabricación, suministro, instalación, mantenimiento, explotación publicitaria (...), de marquesinas, totems y pantallas de información dinámica de las paradas de autobuses de ATMV" u="1"/>
        <s v="CMAYOR/2021/08Y09/160 (Lotes 1-2)-Obras de reforma en la Residencia para personas con diversidad funcional Vall d´Umbrí, y de reforma y adecuación del Centro de acogida de menores de Mislata (2 lotes)" u="1"/>
        <s v="PAS 885/2022Suministro, instalación y puesta en funcionamiento de una estación de anestesia para el Hospital de Alcoi" u="1"/>
        <s v=" 3.22/23108.0115Obras de ejecución del proyecto constructivo de la terminal intermodal y logística de Valencia Fuente San Luis 1ª fase" u="1"/>
        <s v="3.22/27510.0003Anuncio de licitación de: ADIF - Consejo de Administración. Objeto: Suministro y transporte de traviesas para la renovación de vía del tramo Silla – Cullera. Expediente: 3.22/27510.0003." u="1"/>
        <s v="848/2022servicio de generación y envío de correspondencia del programa de prevención de cáncer colorrectal de la Comunitat Valenciana, destinada a la población residente en los diferentes Departamentos de Salud" u="1"/>
        <s v="CMAYOR/2022/08Y09/34-Contrato mixto de servicio y obra de redacción del proyecto de ejecución, estudio de seguridad y salud, proyectos de instalaciones y de actividad, y ejecución de obras, de construcción de RPMD y viviendas tuteladas asistenciales &quot;Monteolivete&quot; (L1) y del " u="1"/>
        <s v="661/2022Suministro e instalación de diverso equipamiento para el laboratorio de Hematología y el servicio de transfusión del Hospital Clínico de Valencia." u="1"/>
        <s v="CMAYOR/2022/03Y05/128-Pasarela ciclopeatonal en el enlace de la CV-10 con la CV-20. Onda (Castellón)." u="1"/>
        <s v="CTCM-22/1Obras de finalización del edificio de 184 viviendas protegidas en régimen de alquiler, locales y garajes en la parcela R-03 del sector La Torre de València" u="1"/>
        <s v="P02.C05.I1.P03.S06.A01.05Proyecto de implantación del plan de emergencia de la presa de Bellús (Valencia), en el Marco del Plan de Recuperación, Transformación y Resiliencia (PRTR)." u="1"/>
        <s v="CMAYOR/2022/03Y05/113Permeabilización de los caminos de servicio del Barrranco del Carraixet bajo la línea 3 de Metrovalencia y adecuación hasta la conexión con la CV-3002 (valencia)" u="1"/>
        <s v="CMAYOR/2022/08Y09/114-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" u="1"/>
        <s v="925/2022-Servicios para la evolución tecnológica del sistema de información AVE y RCS de la Red de Valenciana Vigilancia en Salud Pública (RVVSP) de la Conselleria de Sanidad Universal y Salud Pública" u="1"/>
        <s v="PASTA 819/2022Suministro, instalación y puesta en marcha de un ecógrafo de gama media multifuncional para el servicio de digestivo. El contrato comprende el mantenimiento integral (preventivo, correctivo y técnico legal) durante todo el plazo de garantía." u="1"/>
        <s v="661/2022-Suministro e instalación de diverso equipamiento para el laboratorio de Hematología y el servicio de transfusión del Hospital Clínico de Valencia." u="1"/>
        <s v="CMAYOR/2022/03Y04/14-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" u="1"/>
        <s v="CMAYOR/2021/03Y04/84-Fabricación, suministro, instalación, mantenimiento, explotación publicitaria (...), de marquesinas, totems y pantallas de información dinámica de las paradas de autobuses de ATMV" u="1"/>
        <s v=" 3.22/23108.0115-Obras de ejecución del proyecto constructivo de la terminal intermodal y logística de Valencia Fuente San Luis 1ª fase" u="1"/>
        <s v="3.22/06110.0125Ejecución de las obras del proyecto constructivo de plataforma del Nuevo Acceso Ferroviario Sur al Puerto de Castellón. Tramo I (0+000 – 4+698)" u="1"/>
        <s v="P02.C05.I1.P03.S06.A01.07Proyecto de implantación del plan de emergencia de la presa de Beniarrés (Alicante), en el Marco del Plan de Recuperación, Transformación y Resiliencia (PRTR) " u="1"/>
        <s v="3.22/27510.0003-Anuncio de licitación de: ADIF - Consejo de Administración. Objeto: Suministro y transporte de traviesas para la renovación de vía del tramo Silla – Cullera. Expediente: 3.22/27510.0003." u="1"/>
        <s v="CMAYOR/2021/06Y05/311Servicio para la organización y desarrollo de estancias formativas y de prácticas en empresas, entidades y centros educativos de la Unión Europea para estudiantes y profesorado de Formación Profesional" u="1"/>
        <s v="CMAYOR/2022/06Y05/27-Servicio para la organización y desarrollo de estancias formativas y de prácticas en empresas, entidades y centros educativos de la Unión Europea para estudiantes y profesorado de Formación Profesional" u="1"/>
        <s v="CNMY22/DGLBD/13-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" u="1"/>
      </sharedItems>
    </cacheField>
    <cacheField name="TIPO DE CONTRATO" numFmtId="0">
      <sharedItems longText="1"/>
    </cacheField>
    <cacheField name="BIENES Y SERVICIOS CONTRATADOS" numFmtId="0">
      <sharedItems/>
    </cacheField>
    <cacheField name="CUANTÍA MÁXIMA (€)" numFmtId="44">
      <sharedItems containsSemiMixedTypes="0" containsString="0" containsNumber="1" minValue="0" maxValue="428601085.94999999"/>
    </cacheField>
    <cacheField name="CUANTÍA MÁXIMA (Millones €)" numFmtId="0">
      <sharedItems containsMixedTypes="1" containsNumber="1" minValue="0" maxValue="428.60108594999997"/>
    </cacheField>
    <cacheField name="FECHA FIN DE PLAZO" numFmtId="14">
      <sharedItems containsDate="1" containsMixedTypes="1" minDate="2021-08-02T00:00:00" maxDate="2022-12-21T00:00:00"/>
    </cacheField>
    <cacheField name="SITUACIÓN ACTUAL" numFmtId="0">
      <sharedItems/>
    </cacheField>
    <cacheField name="COMPONENTE " numFmtId="0">
      <sharedItems/>
    </cacheField>
    <cacheField name="INVERSIÓN" numFmtId="0">
      <sharedItems/>
    </cacheField>
    <cacheField name="LINEA" numFmtId="0">
      <sharedItems containsBlank="1"/>
    </cacheField>
    <cacheField name="POLÍTICA PALANCA" numFmtId="0">
      <sharedItems/>
    </cacheField>
    <cacheField name="SDA SI /NO" numFmtId="0">
      <sharedItems/>
    </cacheField>
    <cacheField name="CODIGO APLICACIÓN OV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s v="C01.I01"/>
    <x v="0"/>
    <s v="CMAYOR/2022/03Y05/128"/>
    <s v="Licitación"/>
    <x v="0"/>
    <s v="INFRAESTRUCTURAS DEL TRANSPORTE"/>
    <x v="0"/>
    <x v="0"/>
    <s v=" Conselleria de Política Territorial, Obras Públicas y Movilidad"/>
    <x v="0"/>
    <x v="0"/>
    <s v=" Obras"/>
    <s v="45221113-Trabajos de construcción de pasarelas."/>
    <n v="1124018.1499999999"/>
    <s v=""/>
    <d v="2022-12-20T00:00:00"/>
    <s v="ABIERTA"/>
    <s v="C01 Plan de choque de movilidad sostenible, segura y conectada en entornos urbanos y metropolitanos"/>
    <s v="C01.I01 Zonas de bajas emisiones y transformación digital y sostenible del transporte urbano y metropolitano"/>
    <m/>
    <s v="1. AGENDA URBANA Y RURAL, LUCHA CONTRA LA DESPOBLACIÓN Y DESARROLLO DE LA AGRICULTURA"/>
    <s v="NO"/>
    <s v="OVR02221"/>
  </r>
  <r>
    <s v="C01.I01"/>
    <x v="1"/>
    <s v="CMAYOR/2022/03Y05/131"/>
    <s v="Licitación"/>
    <x v="0"/>
    <s v="MOVILIDAD"/>
    <x v="0"/>
    <x v="0"/>
    <s v="Conselleria de Política Territorial, Obras Públicas y Movilidad"/>
    <x v="1"/>
    <x v="1"/>
    <s v="Servicios"/>
    <s v="71310000-Servicios de consultoría en ingeniería y construcción."/>
    <n v="168454.33"/>
    <n v="0.16845432999999999"/>
    <d v="2022-12-12T00:00:00"/>
    <s v="ABIERT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657"/>
  </r>
  <r>
    <s v="C01.I01"/>
    <x v="1"/>
    <s v="CMAYOR/2022/03Y05/130"/>
    <s v="Licitación"/>
    <x v="0"/>
    <s v="MOVILIDAD"/>
    <x v="0"/>
    <x v="0"/>
    <s v="Conselleria de Política Territorial, Obras Públicas y Movilidad"/>
    <x v="2"/>
    <x v="2"/>
    <s v="Servicios"/>
    <s v="71310000-Servicios de consultoría en ingeniería y construcción."/>
    <n v="130376.4"/>
    <n v="0.1303764"/>
    <d v="2022-12-12T00:00:00"/>
    <s v="ABIERTA"/>
    <s v="1. Plan de choque de movilidad sostenible, segura y conectada en entornos urbanos y metropolitanos"/>
    <s v="C01.I01. Zonas de bajas emisiones y transformación digital y sostenible del transporte urbano y metropolitano"/>
    <s v=""/>
    <s v="1. AGENDA URBANA Y RURAL, LUCHA CONTRA LA DESPOBLACIÓN Y DESARROLLO DE LA AGRICULTURA"/>
    <s v="NO"/>
    <s v="OVR02176"/>
  </r>
  <r>
    <s v="C18.I03"/>
    <x v="2"/>
    <s v="925/2022"/>
    <s v="Licitación"/>
    <x v="0"/>
    <s v="SANIDAD"/>
    <x v="1"/>
    <x v="1"/>
    <s v="Subsecretaría de la Consellería de Sanidad y Salud Pública"/>
    <x v="3"/>
    <x v="3"/>
    <s v="Servicios"/>
    <s v="72200000-Servicios de programación de «software» y de consultoría"/>
    <n v="728600"/>
    <n v="0.72860000000000003"/>
    <d v="2022-12-05T00:00:00"/>
    <s v="ABIERTA"/>
    <s v="18. Renovación y ampliación de las capacidades del Sistema Nacional de Salud"/>
    <s v="C18.I03. Aumento de capacidades de respuesta ante crisis sanitarias"/>
    <s v=""/>
    <s v="6. PACTO POR LA CIENCIA Y LA INNOVACIÓN. REFUERZO A LAS CAPACIDADES DEL SISTEMA NACIONAL DE SALUD"/>
    <s v="NO"/>
    <s v="OVR02162"/>
  </r>
  <r>
    <s v="C01.I01"/>
    <x v="1"/>
    <s v="CMAYOR/2022/03Y05/103"/>
    <s v="Licitación"/>
    <x v="0"/>
    <s v="INFRAESTRUCTURAS DEL TRANSPORTE"/>
    <x v="0"/>
    <x v="0"/>
    <s v="Conselleria de Política Territorial, Obras Públicas y Movilidad"/>
    <x v="4"/>
    <x v="4"/>
    <s v="Obras"/>
    <s v="45233140-Obras viales"/>
    <n v="2976111.2"/>
    <n v="2.9761112000000001"/>
    <d v="2022-11-30T00:00:00"/>
    <s v="ABIERT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149"/>
  </r>
  <r>
    <s v="C18.I02"/>
    <x v="3"/>
    <s v="848/2022"/>
    <s v="Licitación"/>
    <x v="0"/>
    <s v="SANIDAD"/>
    <x v="1"/>
    <x v="1"/>
    <s v="Subsecretaría de la Consellería de Sanidad y Salud Pública"/>
    <x v="5"/>
    <x v="5"/>
    <s v="Servicios"/>
    <s v="64112000-Servicios postales relacionados con cartas."/>
    <n v="188374.09"/>
    <n v="0.18837408999999999"/>
    <d v="2022-11-28T00:00:00"/>
    <s v="CERRADA"/>
    <s v="18. Renovación y ampliación de las capacidades del Sistema Nacional de Salud"/>
    <s v="C18.I02. Acciones para reforzar la prevención y promoción de la Salud"/>
    <s v="C18.I02.P07.  Campañas de prevención del cáncer"/>
    <s v="6. PACTO POR LA CIENCIA Y LA INNOVACIÓN. REFUERZO A LAS CAPACIDADES DEL SISTEMA NACIONAL DE SALUD"/>
    <s v="NO"/>
    <s v="OVR02594"/>
  </r>
  <r>
    <s v="C19.I01"/>
    <x v="4"/>
    <s v="CNMY22/DGLBD/13"/>
    <s v="Licitación"/>
    <x v="0"/>
    <s v="TRANSICIÓN DIGITAL"/>
    <x v="2"/>
    <x v="2"/>
    <s v="C DE INNOVACIÓN, UNIVERSIDADES, CIENCIA Y SOCIEDAD DIGITAL"/>
    <x v="6"/>
    <x v="6"/>
    <s v="Servicios"/>
    <s v="80500000-Servicios de formación"/>
    <n v="15519430"/>
    <n v="15.51943"/>
    <s v="PENDIENTE PUBLICACIÓN"/>
    <s v="PENDIENTE"/>
    <s v="19. Plan Nacional de Competencias Digitales (digital skills)"/>
    <s v="C19.I01. Competencias digitales transversales"/>
    <m/>
    <s v="7. EDUCACIÓN Y CONOCIMIENTO, FORMACIÓN CONTINUA Y DESARROLLO DE CAPACIDADES"/>
    <s v="NO"/>
    <s v="OVR01848"/>
  </r>
  <r>
    <s v="C05.I01"/>
    <x v="5"/>
    <s v="P02.C05.I1.P03.S06.A01.07"/>
    <s v="Licitación"/>
    <x v="1"/>
    <s v="TRANSICIÓN ECOLÓGICA"/>
    <x v="3"/>
    <x v="3"/>
    <s v="Ministerio para la Transición Ecológica y el Reto Demográfico"/>
    <x v="7"/>
    <x v="7"/>
    <s v=" Obras"/>
    <s v="45232300-Trabajos de construcción y obras auxiliares de líneas telefónicas y de comunicación"/>
    <n v="359203.61"/>
    <s v="359.203,61"/>
    <s v="PENDIENTE PUBLICACIÓN"/>
    <s v="PENDIENTE"/>
    <s v="5. Preservación del espacio litoral y los recursos hídricos"/>
    <s v="C05.I01. Materialización de actuaciones de depuración, saneamiento, eficiencia, ahorro, reutilización y seguridad de infraestructuras (DSEAR)"/>
    <s v="C05.I01.P03 Inversiones para la mejora de la seguridad de presas y embalses."/>
    <s v="2. INFRAESTRUCTURAS Y ECOSISTEMAS RESILIENTES"/>
    <s v="NO"/>
    <s v="OVR02296"/>
  </r>
  <r>
    <s v="C23.I05"/>
    <x v="6"/>
    <s v="CMAYOR/2022/09Y09/45"/>
    <s v="Licitación"/>
    <x v="0"/>
    <s v="EMPLEO"/>
    <x v="4"/>
    <x v="4"/>
    <s v="Dirección General de Labora Servicio Valenciano de Empleo y Formación"/>
    <x v="8"/>
    <x v="8"/>
    <s v="Servicios"/>
    <s v="80000000-Servicios de enseñanza y formación"/>
    <n v="527670"/>
    <n v="0.52766999999999997"/>
    <d v="2022-11-25T00:00:00"/>
    <s v="CERRADA"/>
    <s v="23. Nuevas políticas públicas para un mercado de trabajo dinámico, resiliente e inclusivo"/>
    <s v="C23.I05. Gobernanza e impulso a las políticas de apoyo a la activación para el empleo"/>
    <s v="C23.I05.P02. Formación permanente del Sistema Nacional de Empleo"/>
    <s v="8. NUEVA ECONOMÍA DE LOS CUIDADOS Y POLÍTICAS DE EMPLEO"/>
    <s v="NO"/>
    <s v="OVR02172"/>
  </r>
  <r>
    <s v="C01.I01"/>
    <x v="1"/>
    <s v="CMAYOR/2022/03Y05/107"/>
    <s v="Licitación"/>
    <x v="0"/>
    <s v="INFRAESTRUCTURAS DEL TRANSPORTE"/>
    <x v="0"/>
    <x v="0"/>
    <s v="Conselleria de Política Territorial, Obras Públicas y Movilidad"/>
    <x v="9"/>
    <x v="9"/>
    <s v="Obras"/>
    <s v="45233140-Obras viales"/>
    <n v="2445272.04"/>
    <n v="2.4452720399999999"/>
    <d v="2022-11-21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543"/>
  </r>
  <r>
    <s v="C06.I01"/>
    <x v="7"/>
    <s v=" 3.22/20810.0071"/>
    <s v="Licitación"/>
    <x v="1"/>
    <s v="INFRAESTRUCTURAS DEL TRANSPORTE"/>
    <x v="3"/>
    <x v="3"/>
    <s v="ADIF Alta Velocidad - Presidencia"/>
    <x v="10"/>
    <x v="10"/>
    <s v="Servicios"/>
    <s v="50220000-Servicios de reparación, mantenimiento y servicios asociados relacionados con vías férreas y otros equipos"/>
    <n v="770750.79"/>
    <n v="0.77075079000000002"/>
    <d v="2022-11-17T00:00:00"/>
    <s v="CERRADA"/>
    <s v="6. Movilidad sostenible, segura y conectada"/>
    <s v="C06.I01. Red Transeuropea de Transporte - Corredores europeos. "/>
    <m/>
    <s v="2. INFRAESTRUCTURAS Y ECOSISTEMAS RESILIENTES"/>
    <s v="NO"/>
    <s v="OVR01230"/>
  </r>
  <r>
    <s v="C18.I01"/>
    <x v="8"/>
    <s v="PAS 930/2022"/>
    <s v="Licitación"/>
    <x v="0"/>
    <s v="SANIDAD"/>
    <x v="1"/>
    <x v="1"/>
    <s v="Departamento de Salud Alcoy. Dirección Económica-Gerencia"/>
    <x v="11"/>
    <x v="11"/>
    <s v="Suministros"/>
    <s v="33112000-Material de imaginería ecográfica, doppler y por ultrasonidos"/>
    <n v="41322.32"/>
    <n v="4.1322320000000003E-2"/>
    <d v="2022-11-09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2120"/>
  </r>
  <r>
    <s v="C18.I01"/>
    <x v="8"/>
    <s v="PAS 885/2022"/>
    <s v="Licitación"/>
    <x v="0"/>
    <s v="SANIDAD"/>
    <x v="1"/>
    <x v="1"/>
    <s v="Departamento de Salud Alcoy. Dirección Económica-Gerencia"/>
    <x v="12"/>
    <x v="12"/>
    <s v="Suministros"/>
    <s v="33172000-Aparatos para anestesia y reanimación"/>
    <n v="47107.44"/>
    <n v="4.710744E-2"/>
    <d v="2022-11-09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2121"/>
  </r>
  <r>
    <s v="C18.I01"/>
    <x v="8"/>
    <s v="PAS 927/2022"/>
    <s v="Licitación"/>
    <x v="0"/>
    <s v="SANIDAD"/>
    <x v="1"/>
    <x v="1"/>
    <s v="Departamento de Salud Alcoy. Dirección Económica-Gerencia"/>
    <x v="13"/>
    <x v="13"/>
    <s v="Suministros"/>
    <s v="33112000-Material de imaginería ecográfica, doppler y por ultrasonido"/>
    <n v="33057.85"/>
    <n v="3.305785E-2"/>
    <d v="2022-11-07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2494"/>
  </r>
  <r>
    <s v="C01.I01"/>
    <x v="1"/>
    <s v="CMAYOR/2022/03Y05/103"/>
    <s v="Licitación"/>
    <x v="0"/>
    <s v="INFRAESTRUCTURAS DEL TRANSPORTE"/>
    <x v="0"/>
    <x v="0"/>
    <s v="Conselleria de Política Territorial, Obras Públicas y Movilidad"/>
    <x v="14"/>
    <x v="14"/>
    <s v="Obras"/>
    <s v="45233140-Obras viales"/>
    <n v="2976111.2"/>
    <n v="2.9761112000000001"/>
    <d v="2022-10-31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"/>
    <s v="1. AGENDA URBANA Y RURAL, LUCHA CONTRA LA DESPOBLACIÓN Y DESARROLLO DE LA AGRICULTURA"/>
    <s v="NO"/>
    <s v="OVR02441"/>
  </r>
  <r>
    <s v="C02.I05"/>
    <x v="9"/>
    <s v=" CMAYOR/2021/06Y01/153"/>
    <s v="Licitación"/>
    <x v="0"/>
    <s v="EDIFICACIÓN, ARQUITECTURA, VIVIENDA Y SUELO"/>
    <x v="5"/>
    <x v="5"/>
    <s v="Conselleria de Educación, Cultura y Deporte"/>
    <x v="15"/>
    <x v="15"/>
    <s v=" Obras"/>
    <s v="45261000-Trabajos de construcción de cubiertas y estructuras de cerramiento, y trabajos conexos"/>
    <n v="447544.62"/>
    <s v="447.544,62"/>
    <d v="2022-10-31T00:00:00"/>
    <s v="CERRADA"/>
    <s v="2. Plan de rehabilitación de vivienda y regeneración urbana"/>
    <s v="C02.I05. Programa de impulso a la rehabilitación de edificios públicos (PIREP)"/>
    <s v="C02.I05.P01 Para las Comunidades Autónomas (CCAA)."/>
    <s v="1. AGENDA URBANA Y RURAL, LUCHA CONTRA LA DESPOBLACIÓN Y DESARROLLO DE LA AGRICULTURA"/>
    <s v="NO"/>
    <s v="OVR02348"/>
  </r>
  <r>
    <s v="C24.I03"/>
    <x v="10"/>
    <s v="CMAYOR/2022/06Y03/147"/>
    <s v="Licitación"/>
    <x v="0"/>
    <s v="CULTURA Y DEPORTES"/>
    <x v="5"/>
    <x v="5"/>
    <s v="Dirección General de Cultura y Patrimonio - Subdirección General del Libro, Archivos y Bibliotecas"/>
    <x v="16"/>
    <x v="16"/>
    <s v="Servicios"/>
    <s v="79995200-Servicios de catalogación"/>
    <n v="20634.740000000002"/>
    <n v="2.0634740000000002E-2"/>
    <d v="2022-10-29T00:00:00"/>
    <s v="CERRADA"/>
    <s v="24. Revalorización de la industria cultural"/>
    <s v="C24.I03. Digitalización e impulso de los grandes servicios culturales"/>
    <m/>
    <s v="9. IMPULSO DE LA INDUSTRIA DE LA CULTURA Y EL DEPORTE"/>
    <s v="NO"/>
    <s v="OVR02034"/>
  </r>
  <r>
    <s v="C01.I01"/>
    <x v="1"/>
    <s v="CMAYOR/2022/03Y05/111"/>
    <s v="Licitación"/>
    <x v="0"/>
    <s v="INFRAESTRUCTURAS DEL TRANSPORTE"/>
    <x v="0"/>
    <x v="0"/>
    <s v="Conselleria de Política Territorial, Obras Públicas y Movilidad"/>
    <x v="17"/>
    <x v="17"/>
    <s v="Obras"/>
    <s v="45221110-Trabajos de construcción de puentes"/>
    <n v="1300891.6200000001"/>
    <n v="1.30089162"/>
    <d v="2022-10-21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390"/>
  </r>
  <r>
    <s v="C02.I05"/>
    <x v="9"/>
    <s v="CNMY22/SUBSE/14"/>
    <s v="Licitación"/>
    <x v="0"/>
    <s v="EDIFICACIÓN, ARQUITECTURA, VIVIENDA Y SUELO"/>
    <x v="2"/>
    <x v="2"/>
    <s v="Conselleria de Innovación, Universidades, Ciencia y Sociedad Digital"/>
    <x v="18"/>
    <x v="18"/>
    <s v="Servicios"/>
    <s v="71210000-Servicios de asesoramiento en arquitectura"/>
    <n v="156131.79999999999"/>
    <s v="156.131,80"/>
    <d v="2022-10-19T00:00:00"/>
    <s v="CERRADA"/>
    <s v="2. Plan de rehabilitación de vivienda y regeneración urbana"/>
    <s v="C02.I05. Programa de impulso a la rehabilitación de edificios públicos (PIREP)"/>
    <s v="C02.I05.P01 Para las Comunidades Autónomas (CCAA)."/>
    <s v="1. AGENDA URBANA Y RURAL, LUCHA CONTRA LA DESPOBLACIÓN Y DESARROLLO DE LA AGRICULTURA"/>
    <s v="NO"/>
    <s v="OVR02426"/>
  </r>
  <r>
    <s v="C05.I01"/>
    <x v="5"/>
    <s v="P02.C05.I1.P03.S06.A01.05"/>
    <s v="Licitación"/>
    <x v="1"/>
    <s v="TRANSICIÓN ECOLÓGICA"/>
    <x v="3"/>
    <x v="3"/>
    <s v="Ministerio para la Transición Ecológica y el Reto Demográfico"/>
    <x v="19"/>
    <x v="19"/>
    <s v="Obras"/>
    <s v="45232300-Trabajos de construcción y obras auxiliares de líneas telefónicas y de comunicación"/>
    <n v="404859.54"/>
    <s v="404.859,54"/>
    <d v="2022-10-18T00:00:00"/>
    <s v="CERRADA"/>
    <s v="5. Preservación del espacio litoral y los recursos hídricos"/>
    <s v="C05.I01. Materialización de actuaciones de depuración, saneamiento, eficiencia, ahorro, reutilización y seguridad de infraestructuras (DSEAR)"/>
    <s v="C05.I01.P03 Inversiones para la mejora de la seguridad de presas y embalses."/>
    <s v="2. INFRAESTRUCTURAS Y ECOSISTEMAS RESILIENTES"/>
    <s v="NO"/>
    <s v="OVR02280"/>
  </r>
  <r>
    <s v="C05.I01"/>
    <x v="5"/>
    <s v="P02.C05.I1.P03.S06.A01.04"/>
    <s v="Licitación"/>
    <x v="1"/>
    <s v="TRANSICIÓN ECOLÓGICA"/>
    <x v="3"/>
    <x v="6"/>
    <s v="Ministerio para la Transición Ecológica y el Reto Demográfico"/>
    <x v="20"/>
    <x v="20"/>
    <s v="Obras"/>
    <s v="45232300-Trabajos de construcción y obras auxiliares de líneas telefónicas y de comunicación"/>
    <n v="426998.92"/>
    <s v="426.998,92"/>
    <d v="2022-10-18T00:00:00"/>
    <s v="CERRADA"/>
    <s v="5. Preservación del espacio litoral y los recursos hídricos"/>
    <s v="C05.I01. Materialización de actuaciones de depuración, saneamiento, eficiencia, ahorro, reutilización y seguridad de infraestructuras (DSEAR)"/>
    <s v="C05.I01.P03 Inversiones para la mejora de la seguridad de presas y embalses."/>
    <s v="2. INFRAESTRUCTURAS Y ECOSISTEMAS RESILIENTES"/>
    <s v="NO"/>
    <s v="OVR02340"/>
  </r>
  <r>
    <s v="C06.I03"/>
    <x v="11"/>
    <s v="3.22/06110.0158"/>
    <s v="Licitación"/>
    <x v="1"/>
    <s v="INFRAESTRUCTURAS DEL TRANSPORTE"/>
    <x v="3"/>
    <x v="3"/>
    <s v="ADIF - Presidencia"/>
    <x v="21"/>
    <x v="21"/>
    <s v="Suministros"/>
    <s v="34940000-Equipo ferroviario"/>
    <n v="2702279.8"/>
    <n v="2.7022797999999999"/>
    <d v="2022-10-18T00:00:00"/>
    <s v="CERRADA"/>
    <s v="6. Movilidad sostenible, segura y conectada"/>
    <s v="C06.I03. Intermodalidad y logística. "/>
    <m/>
    <s v="2. INFRAESTRUCTURAS Y ECOSISTEMAS RESILIENTES"/>
    <s v="NO"/>
    <s v="OVR02307"/>
  </r>
  <r>
    <s v="C01.I01"/>
    <x v="1"/>
    <s v="CMAYOR/2022/03Y05/46"/>
    <s v="Licitación"/>
    <x v="0"/>
    <s v="MOVILIDAD"/>
    <x v="0"/>
    <x v="0"/>
    <s v="Conselleria de Política Territorial, Obras Públicas y Movilidad"/>
    <x v="22"/>
    <x v="22"/>
    <s v="Servicios"/>
    <s v="71310000-Servicios de consultoría en ingeniería y construcción"/>
    <n v="93639.96"/>
    <n v="9.3639960000000008E-2"/>
    <d v="2022-10-18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404"/>
  </r>
  <r>
    <s v="C01.I01"/>
    <x v="1"/>
    <s v="CMAYOR/2022/03Y05/113"/>
    <s v="Licitación"/>
    <x v="0"/>
    <s v="INFRAESTRUCTURAS DEL TRANSPORTE"/>
    <x v="0"/>
    <x v="0"/>
    <s v="Conselleria de Política Territorial, Obras Públicas y Movilidad"/>
    <x v="23"/>
    <x v="23"/>
    <s v="Obras"/>
    <s v="45233140-Obras viales"/>
    <n v="3360932.69"/>
    <n v="3.3609326899999998"/>
    <d v="2022-10-17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363"/>
  </r>
  <r>
    <s v="C22.I02"/>
    <x v="12"/>
    <s v="CMAYOR/2022/08Y08/104"/>
    <s v="Licitación"/>
    <x v="0"/>
    <s v="DERECHOS SOCIALES Y AGENDA 2030"/>
    <x v="6"/>
    <x v="7"/>
    <s v="VICEPRESIDENCIA Y CONSELLERIA DE IGUALDAD Y POLÍTICAS INCLUSIVAS"/>
    <x v="24"/>
    <x v="24"/>
    <s v="Servicios"/>
    <s v="92331210-Servicios de animación para niños"/>
    <n v="838374.43"/>
    <n v="0.83837443"/>
    <d v="2022-10-11T00:00:00"/>
    <s v="CERRADA"/>
    <s v="22. Plan de choque para la economía de los cuidados y refuerzo de las políticas de inclusión"/>
    <s v="C22.I02. Plan de Modernización de los Servicios Sociales: Transformación tecnológica, innovación, formación y refuerzo de la atención a la infancia"/>
    <s v="C22.I02.P03. Modernización de infraestructuras, digitalización y mejora de los modelos de protección residencial y acogimiento"/>
    <s v="8. NUEVA ECONOMÍA DE LOS CUIDADOS Y POLÍTICAS DE EMPLEO"/>
    <s v="NO"/>
    <s v="OVR02356"/>
  </r>
  <r>
    <s v="C01.I01"/>
    <x v="1"/>
    <s v="CMAYOR/2021/03Y05/38"/>
    <s v="Licitación"/>
    <x v="0"/>
    <s v="MOVILIDAD"/>
    <x v="0"/>
    <x v="0"/>
    <s v="C DE POLÍTICA TERRITORIAL, OBRAS PÚBLICAS Y MOVILIDAD"/>
    <x v="25"/>
    <x v="25"/>
    <s v="Obras"/>
    <s v="45233140-Obras viales"/>
    <n v="1057625.8999999999"/>
    <n v="1.0576258999999999"/>
    <d v="2022-10-11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362"/>
  </r>
  <r>
    <s v="C22.I01"/>
    <x v="13"/>
    <s v="IV-MY36/2022"/>
    <s v="Licitación"/>
    <x v="0"/>
    <s v="DERECHOS SOCIALES Y AGENDA 2030"/>
    <x v="6"/>
    <x v="8"/>
    <s v="Dirección General del Instituto Valenciano de Servicios Sociales (IVASS)"/>
    <x v="26"/>
    <x v="26"/>
    <s v="Obras"/>
    <s v="45215200-Trabajos de construcción de edificios para servicios sociales"/>
    <n v="879448.26"/>
    <n v="0.87944825999999998"/>
    <d v="2022-10-06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2360"/>
  </r>
  <r>
    <s v="C06.I03"/>
    <x v="11"/>
    <s v="3.22/23108.0132"/>
    <s v="Licitación"/>
    <x v="1"/>
    <s v="INFRAESTRUCTURAS DEL TRANSPORTE"/>
    <x v="3"/>
    <x v="3"/>
    <s v=" ADIF - Presidencia"/>
    <x v="27"/>
    <x v="27"/>
    <s v="Servicios"/>
    <s v="71356200-Servicios de asistencia técnica"/>
    <n v="1301703.28"/>
    <n v="1.3017032800000001"/>
    <d v="2022-10-05T00:00:00"/>
    <s v="CERRADA"/>
    <s v="6. Movilidad sostenible, segura y conectada"/>
    <s v="C06.I03. Intermodalidad y logística. "/>
    <m/>
    <s v="2. INFRAESTRUCTURAS Y ECOSISTEMAS RESILIENTES"/>
    <s v="NO"/>
    <s v="OVR02327"/>
  </r>
  <r>
    <s v="C02.I01"/>
    <x v="14"/>
    <s v="CTCM-22/15"/>
    <s v="Licitación"/>
    <x v="0"/>
    <s v="EDIFICACIÓN, ARQUITECTURA, VIVIENDA Y SUELO"/>
    <x v="7"/>
    <x v="9"/>
    <s v="ENTIDAD VALENCIANA DE VIVIENDA Y SUELO"/>
    <x v="28"/>
    <x v="28"/>
    <s v="Servicios"/>
    <s v="71000000-Servicios de arquitectura, construcción, ingeniería e inspección"/>
    <n v="272600"/>
    <n v="0.27260000000000001"/>
    <d v="2022-09-30T00:00:00"/>
    <s v="CERRADA"/>
    <s v="2. Plan de rehabilitación de vivienda y regeneración urbana"/>
    <s v="C02.I01. Programas de rehabilitación para la recuperación económica y social en entornos residenciales"/>
    <m/>
    <s v="1. AGENDA URBANA Y RURAL, LUCHA CONTRA LA DESPOBLACIÓN Y DESARROLLO DE LA AGRICULTURA"/>
    <s v="NO"/>
    <s v="OVR02026"/>
  </r>
  <r>
    <s v="C02.I01"/>
    <x v="14"/>
    <s v="CTCM-22/14"/>
    <s v="Licitación"/>
    <x v="0"/>
    <s v="EDIFICACIÓN, ARQUITECTURA, VIVIENDA Y SUELO"/>
    <x v="7"/>
    <x v="9"/>
    <s v="Vicepresidencia de la Entidad Valenciana de Vivienda y suelo"/>
    <x v="29"/>
    <x v="29"/>
    <s v="Servicios"/>
    <s v="71000000-Servicios de arquitectura, construcción, ingeniería e inspección"/>
    <n v="156000"/>
    <n v="0.156"/>
    <d v="2022-09-30T00:00:00"/>
    <s v="CERRADA"/>
    <s v="2. Plan de rehabilitación de vivienda y regeneración urbana"/>
    <s v="C02.I01. Programas de rehabilitación para la recuperación económica y social en entornos residenciales"/>
    <m/>
    <s v="1. AGENDA URBANA Y RURAL, LUCHA CONTRA LA DESPOBLACIÓN Y DESARROLLO DE LA AGRICULTURA"/>
    <s v="NO"/>
    <s v="OVR02037"/>
  </r>
  <r>
    <s v="C06.I01"/>
    <x v="7"/>
    <s v="3.22/20810.0067"/>
    <s v="Licitación"/>
    <x v="1"/>
    <s v="INFRAESTRUCTURAS DEL TRANSPORTE"/>
    <x v="3"/>
    <x v="3"/>
    <s v="ADIF Alta Velocidad - Consejo de Administración"/>
    <x v="30"/>
    <x v="30"/>
    <s v="Obras"/>
    <s v="45221242-Trabajos de construcción de túneles de ferrocarril"/>
    <n v="10035957.08"/>
    <n v="10.035957079999999"/>
    <d v="2022-09-30T00:00:00"/>
    <s v="CERRADA"/>
    <s v="6. Movilidad sostenible, segura y conectada"/>
    <s v="C06.I01. Red Transeuropea de Transporte - Corredores europeos. "/>
    <m/>
    <s v="2. INFRAESTRUCTURAS Y ECOSISTEMAS RESILIENTES"/>
    <s v="NO"/>
    <s v="OVR01961"/>
  </r>
  <r>
    <s v="C06.I04"/>
    <x v="15"/>
    <s v="CMAYOR/2022/03Y04/37"/>
    <s v="Licitación"/>
    <x v="0"/>
    <s v="INFRAESTRUCTURAS DEL TRANSPORTE"/>
    <x v="0"/>
    <x v="10"/>
    <s v="Autoridad de Transporte Metropolitano de Valencia"/>
    <x v="31"/>
    <x v="31"/>
    <s v="Suministros"/>
    <s v="48000000-Paquetes de software y sistemas de información"/>
    <n v="3973839.28"/>
    <n v="3.97383928"/>
    <d v="2022-09-30T00:00:00"/>
    <s v="CERRADA"/>
    <s v="6. Movilidad sostenible, segura y conectada"/>
    <s v="C06.I04. Programa de apoyo para un transporte sostenible y digital. "/>
    <m/>
    <s v="2. INFRAESTRUCTURAS Y ECOSISTEMAS RESILIENTES"/>
    <s v="NO"/>
    <s v="OVR01881"/>
  </r>
  <r>
    <s v="C18.I01"/>
    <x v="8"/>
    <s v="661/2022"/>
    <s v="Licitación"/>
    <x v="0"/>
    <s v="SANIDAD"/>
    <x v="1"/>
    <x v="1"/>
    <s v="Departamento de Salud de Valencia Clínico Dirección Económica-Gerencia"/>
    <x v="32"/>
    <x v="32"/>
    <s v="Suministros"/>
    <s v="33100000-Equipamiento médico"/>
    <n v="778512.4"/>
    <n v="0.77851239999999999"/>
    <d v="2022-09-29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2229"/>
  </r>
  <r>
    <s v="C06.I03"/>
    <x v="11"/>
    <s v=" 3.22/23108.0115"/>
    <s v="Licitación"/>
    <x v="1"/>
    <s v="INFRAESTRUCTURAS DEL TRANSPORTE"/>
    <x v="3"/>
    <x v="3"/>
    <s v="MINISTERIO DE TRANSPORTES, MOVILIDAD Y AGENDA URBANA"/>
    <x v="33"/>
    <x v="33"/>
    <s v="Obras"/>
    <s v="45234100-Trabajos de construcción ferroviaria"/>
    <n v="18327008.100000001"/>
    <n v="18.3270081"/>
    <d v="2022-09-28T00:00:00"/>
    <s v="CERRADA"/>
    <s v="6. Movilidad sostenible, segura y conectada"/>
    <s v="C06.I03. Intermodalidad y logística. "/>
    <m/>
    <s v="2. INFRAESTRUCTURAS Y ECOSISTEMAS RESILIENTES"/>
    <s v="NO"/>
    <s v="OVR02151"/>
  </r>
  <r>
    <s v="C22.I01"/>
    <x v="13"/>
    <s v="CMAYOR/2022/08Y09/137"/>
    <s v="Licitación"/>
    <x v="0"/>
    <s v="DERECHOS SOCIALES Y AGENDA 2030"/>
    <x v="6"/>
    <x v="7"/>
    <s v="VICEPRESIDENCIA Y CONSELLERIA DE IGUALDAD Y POLÍTICAS INCLUSIVAS"/>
    <x v="34"/>
    <x v="34"/>
    <s v="Servicios"/>
    <s v="71240000-Servicios de arquitectura, ingeniería y planificación"/>
    <n v="1005494.47"/>
    <n v="1.0054944699999999"/>
    <d v="2022-09-28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2002"/>
  </r>
  <r>
    <s v="C18.I01"/>
    <x v="8"/>
    <s v="PASTA 819/2022"/>
    <s v="Licitación"/>
    <x v="0"/>
    <s v="SANIDAD"/>
    <x v="1"/>
    <x v="1"/>
    <s v="Departamento de Salud Alcoy. Dirección Económica-Gerencia"/>
    <x v="35"/>
    <x v="35"/>
    <s v="Suministros"/>
    <s v="33112000-Material de imaginería ecográfica, doppler y por ultrasonidos"/>
    <n v="47933.88"/>
    <s v="47.933,88"/>
    <d v="2022-09-28T00:00:00"/>
    <s v="CERRADA"/>
    <s v="18. Renovación y ampliación de las capacidades del Sistema Nacional de Salud"/>
    <s v="C18.I01. Plan de inversión en equipos de alta tecnología en el Sistema Nacional de Salud"/>
    <s v=""/>
    <s v="6. PACTO POR LA CIENCIA Y LA INNOVACIÓN. REFUERZO A LAS CAPACIDADES DEL SISTEMA NACIONAL DE SALUD"/>
    <s v="NO"/>
    <s v="OVR02317"/>
  </r>
  <r>
    <s v="C04.I04"/>
    <x v="16"/>
    <s v="CMAYOR/2022/07Y08/66"/>
    <s v="Licitación"/>
    <x v="0"/>
    <s v="TRANSICIÓN ECOLÓGICA"/>
    <x v="8"/>
    <x v="11"/>
    <s v="C DE AGRICULTURA, DESARROLLO RURAL, EMERGENCIA CLIMÁTICA Y TRANSICIÓN ECOLÓGICA"/>
    <x v="36"/>
    <x v="36"/>
    <s v="Suministros"/>
    <s v="38127000-Estaciones meteorológicas"/>
    <n v="158500"/>
    <n v="0.1585"/>
    <d v="2022-09-23T00:00:00"/>
    <s v="CERRADA"/>
    <s v="4. Conservación y restauración de ecosistemas y su biodiversidad"/>
    <s v="C04.I04. Gestión Forestal Sostenible"/>
    <s v="C04.I04.P01. Gestión Forestal Sostenible: Forestación, planificación y mejora de masas forestales."/>
    <s v="2. INFRAESTRUCTURAS Y ECOSISTEMAS RESILIENTES"/>
    <s v="NO"/>
    <s v="OVR01988"/>
  </r>
  <r>
    <s v="C02.I02"/>
    <x v="17"/>
    <s v="CTCM-22/13"/>
    <s v="Licitación"/>
    <x v="0"/>
    <s v="EDIFICACIÓN, ARQUITECTURA, VIVIENDA Y SUELO"/>
    <x v="7"/>
    <x v="9"/>
    <s v="Vicepresidencia de la Entidad Valenciana de Vivienda y suelo"/>
    <x v="37"/>
    <x v="37"/>
    <s v="Servicios"/>
    <s v="71220000-Servicios de diseño arquitectónico"/>
    <n v="495000"/>
    <n v="0.495"/>
    <d v="2022-09-23T00:00:00"/>
    <s v="CERRADA"/>
    <s v="2. Plan de rehabilitación de vivienda y regeneración urbana"/>
    <s v="C02.I02. Programa de construcción de viviendas en alquiler social en edificios energéticamente eficientes"/>
    <m/>
    <s v="1. AGENDA URBANA Y RURAL, LUCHA CONTRA LA DESPOBLACIÓN Y DESARROLLO DE LA AGRICULTURA"/>
    <s v="NO"/>
    <s v="OVR01856"/>
  </r>
  <r>
    <s v="C24.I03"/>
    <x v="10"/>
    <s v="CMAYOR/2022/06Y03/129"/>
    <s v="Licitación"/>
    <x v="0"/>
    <s v="CULTURA Y DEPORTES"/>
    <x v="5"/>
    <x v="5"/>
    <s v="C DE EDUCACIÓN, CULTURA Y DEPORTE"/>
    <x v="38"/>
    <x v="38"/>
    <s v="Servicios"/>
    <s v="79999100-Servicios de escaneado"/>
    <n v="24791.52"/>
    <n v="2.4791520000000001E-2"/>
    <d v="2022-09-21T00:00:00"/>
    <s v="CERRADA"/>
    <s v="24. Revalorización de la industria cultural"/>
    <s v="C24.I03. Digitalización e impulso de los grandes servicios culturales"/>
    <m/>
    <s v="9. IMPULSO DE LA INDUSTRIA DE LA CULTURA Y EL DEPORTE"/>
    <s v="NO"/>
    <s v="OVR02282"/>
  </r>
  <r>
    <s v="C05.I04"/>
    <x v="18"/>
    <s v="P02.C05.I04.P01.73_03-0489"/>
    <s v="Licitación"/>
    <x v="1"/>
    <s v="TRANSICIÓN ECOLÓGICA"/>
    <x v="3"/>
    <x v="6"/>
    <s v="Dirección General de la Costa y el Mar"/>
    <x v="39"/>
    <x v="39"/>
    <s v="Servicios"/>
    <s v="71300000-Servicios de ingeniería"/>
    <n v="21098.7"/>
    <n v="2.1098700000000001E-2"/>
    <d v="2022-09-20T00:00:00"/>
    <s v="CERRADA"/>
    <s v="5. Preservación del espacio litoral y los recursos hídricos"/>
    <s v="C05.I04. Adaptación de la costa al cambio climático e implementación de las Estrategias Marinas y de los planes de ordenación del espacio marítimo."/>
    <m/>
    <s v="2. INFRAESTRUCTURAS Y ECOSISTEMAS RESILIENTES"/>
    <s v="NO"/>
    <s v="OVR02213"/>
  </r>
  <r>
    <s v="C05.I04"/>
    <x v="18"/>
    <s v=" P02.C05.I04.P01.72_03-0488"/>
    <s v="Licitación"/>
    <x v="1"/>
    <s v="TRANSICIÓN ECOLÓGICA"/>
    <x v="3"/>
    <x v="3"/>
    <s v="Dirección General de la Costa y el Mar"/>
    <x v="40"/>
    <x v="40"/>
    <s v="Servicios"/>
    <s v="71300000-Servicios de ingeniería"/>
    <n v="38303.72"/>
    <n v="3.8303719999999999E-2"/>
    <d v="2022-09-20T00:00:00"/>
    <s v="CERRADA"/>
    <s v="5. Preservación del espacio litoral y los recursos hídricos"/>
    <s v="C05.I04. Adaptación de la costa al cambio climático e implementación de las Estrategias Marinas y de los planes de ordenación del espacio marítimo."/>
    <m/>
    <s v="2. INFRAESTRUCTURAS Y ECOSISTEMAS RESILIENTES"/>
    <s v="NO"/>
    <s v="OVR02212"/>
  </r>
  <r>
    <s v="C05.I04"/>
    <x v="18"/>
    <s v="P02.C05.I04.P01.74 _03-0490"/>
    <s v="Licitación"/>
    <x v="1"/>
    <s v="TRANSICIÓN ECOLÓGICA"/>
    <x v="3"/>
    <x v="3"/>
    <s v="Dirección General de la Costa y el Mar"/>
    <x v="41"/>
    <x v="41"/>
    <s v="Servicios"/>
    <s v="71300000-Servicios de ingeniería"/>
    <n v="58565.85"/>
    <n v="5.8565849999999996E-2"/>
    <d v="2022-09-20T00:00:00"/>
    <s v="CERRADA"/>
    <s v="5. Preservación del espacio litoral y los recursos hídricos"/>
    <s v="C05.I04. Adaptación de la costa al cambio climático e implementación de las Estrategias Marinas y de los planes de ordenación del espacio marítimo."/>
    <m/>
    <s v="2. INFRAESTRUCTURAS Y ECOSISTEMAS RESILIENTES"/>
    <s v="NO"/>
    <s v="OVR02214"/>
  </r>
  <r>
    <s v="C11.I03"/>
    <x v="19"/>
    <s v="SDA 3/21 CC"/>
    <s v="Licitación"/>
    <x v="0"/>
    <s v="TRANSICIÓN DIGITAL"/>
    <x v="9"/>
    <x v="12"/>
    <s v="Conselleria de Hacienda y Modelo Económico"/>
    <x v="42"/>
    <x v="42"/>
    <s v="Servicios"/>
    <s v="72000000-Servicios TI: consultoría, desarrollo de software, Internet y apoyo"/>
    <n v="0"/>
    <n v="0"/>
    <d v="2022-09-16T00:00:00"/>
    <s v="CERRADA"/>
    <s v="11. Modernización de las administraciones públicas"/>
    <s v="C11.I03. Transformación Digital y Modernización de la Administraciones Públicas territoriales"/>
    <m/>
    <s v="4. UNA ADMINISTRACIÓN PARA EL SIGLO XXI"/>
    <s v="SI"/>
    <s v="OVR02073"/>
  </r>
  <r>
    <s v="C18.I01"/>
    <x v="8"/>
    <s v="P.A. 570/2022"/>
    <s v="Licitación"/>
    <x v="0"/>
    <s v="SANIDAD"/>
    <x v="1"/>
    <x v="1"/>
    <s v="Hospital Dr. Moliner. Dirección Económica-Gerencia"/>
    <x v="43"/>
    <x v="43"/>
    <s v="Suministros"/>
    <s v="33111600-Aparatos para radiografías"/>
    <n v="310495.87"/>
    <n v="0.31049587000000001"/>
    <d v="2022-09-16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2220"/>
  </r>
  <r>
    <s v="C01.I01"/>
    <x v="1"/>
    <s v="CMAYOR/2022/03Y05/42"/>
    <s v="Licitación"/>
    <x v="0"/>
    <s v="INFRAESTRUCTURAS DEL TRANSPORTE"/>
    <x v="0"/>
    <x v="0"/>
    <s v="C DE POLÍTICA TERRITORIAL, OBRAS PÚBLICAS Y MOVILIDAD"/>
    <x v="44"/>
    <x v="44"/>
    <s v="Obras"/>
    <s v="45221110-Trabajos de construcción de puentes"/>
    <n v="499800"/>
    <n v="0.49980000000000002"/>
    <d v="2022-09-14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898"/>
  </r>
  <r>
    <s v="C05.I04"/>
    <x v="18"/>
    <s v="PO2.C05.I04.P01.76"/>
    <s v="Licitación"/>
    <x v="1"/>
    <s v="TRANSICIÓN ECOLÓGICA"/>
    <x v="3"/>
    <x v="3"/>
    <s v="Ministerio para la Transición Ecológica y el Reto Demográfico"/>
    <x v="45"/>
    <x v="45"/>
    <s v="Obras"/>
    <s v="45244000-Obras marítimas"/>
    <n v="4876902.87"/>
    <n v="4.8769028700000003"/>
    <d v="2022-09-13T00:00:00"/>
    <s v="CERRADA"/>
    <s v="5. Preserrvación del espacio litoral y los recursos híbridos"/>
    <s v="C05.I04. Adaptación de la costa al cambio climático e implementación de las Estrategias Marinas y de los planes de ordenación del espacio marítimo."/>
    <m/>
    <s v="2. INFRAESTRUCTURAS Y ECOSISTEMAS RESILIENTES"/>
    <s v="NO"/>
    <s v="OVR02095"/>
  </r>
  <r>
    <s v="C01.I03"/>
    <x v="20"/>
    <s v="3.22/27510.0081"/>
    <s v="Licitación"/>
    <x v="1"/>
    <s v="INFRAESTRUCTURAS DEL TRANSPORTE"/>
    <x v="0"/>
    <x v="3"/>
    <s v="MINISTERIO DE TRANSPORTES, MOVILIDAD Y AGENDA URBANA"/>
    <x v="46"/>
    <x v="46"/>
    <s v="Suministros"/>
    <s v="34947100-Traviesas"/>
    <n v="8443907.1999999993"/>
    <n v="8.4439071999999999"/>
    <d v="2022-09-13T00:00:00"/>
    <s v="CERRADA"/>
    <s v="1. Plan de choque de movilidad sostenible, segura y conectada en entornos urbanos y metropolitanos"/>
    <s v="C01.I03. Actuaciones de mejora de la calidad y fiabilidad en el servicio de Cercanías"/>
    <m/>
    <s v="1. AGENDA URBANA Y RURAL, LUCHA CONTRA LA DESPOBLACIÓN Y DESARROLLO DE LA AGRICULTURA"/>
    <s v="NO"/>
    <s v="OVR02136"/>
  </r>
  <r>
    <s v="C05.I01"/>
    <x v="5"/>
    <s v=" P02.C05.I1.P01.S05.A01.02"/>
    <s v="Licitación"/>
    <x v="1"/>
    <s v="TRANSICIÓN ECOLÓGICA"/>
    <x v="3"/>
    <x v="3"/>
    <s v="Ministerio para la Transición Ecológica y el Reto Demográfico"/>
    <x v="47"/>
    <x v="47"/>
    <s v="Obras"/>
    <s v="71520000-Servicios de supervisión de obras"/>
    <n v="755971.43"/>
    <n v="0.75597143"/>
    <d v="2022-09-12T00:00:00"/>
    <s v="CERRADA"/>
    <s v="5. Preserrvación del espacio litoral y los recursos híbridos"/>
    <s v="C05.I01. Materialización de actuaciones de depuración, saneamiento, eficiencia, ahorro, reutilización y seguridad de infraestructuras (DSEAR)"/>
    <s v="C05.I01.P01. Actuaciones de depuración, saneamiento y reutilización."/>
    <s v="2. INFRAESTRUCTURAS Y ECOSISTEMAS RESILIENTES"/>
    <s v="NO"/>
    <s v="OVR02085"/>
  </r>
  <r>
    <s v="C01.I03"/>
    <x v="20"/>
    <s v="3.22/24108.0107"/>
    <s v="Licitación"/>
    <x v="1"/>
    <s v="INFRAESTRUCTURAS DEL TRANSPORTE"/>
    <x v="3"/>
    <x v="3"/>
    <s v="ADIF"/>
    <x v="48"/>
    <x v="48"/>
    <s v="Obras"/>
    <s v="45213320-Trabajos de construcción de edificios relacionados con el transporte ferroviario"/>
    <n v="16385745.359999999"/>
    <n v="16.385745359999998"/>
    <d v="2022-09-07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2012"/>
  </r>
  <r>
    <s v="C06.I01"/>
    <x v="7"/>
    <s v="4.22/20830.0199"/>
    <s v="Licitación"/>
    <x v="1"/>
    <s v="INFRAESTRUCTURAS DEL TRANSPORTE"/>
    <x v="3"/>
    <x v="3"/>
    <s v="MINISTERIO DE TRANSPORTES, MOVILIDAD Y AGENDA URBANA"/>
    <x v="49"/>
    <x v="49"/>
    <s v="Obras "/>
    <s v="71356000-Servicios técnicos"/>
    <n v="10303527.300000001"/>
    <n v="10.303527300000001"/>
    <d v="2022-09-06T00:00:00"/>
    <s v="CERRADA"/>
    <s v="6. Movilidad sostenible, segura y conectada"/>
    <s v="C06.I01. Red Transeuropea de Transporte - Corredores europeos. "/>
    <m/>
    <s v="2. INFRAESTRUCTURAS Y ECOSISTEMAS RESILIENTES"/>
    <s v="NO"/>
    <s v="OVR01930"/>
  </r>
  <r>
    <s v="C06.I01"/>
    <x v="7"/>
    <s v="4.22/20830.0195"/>
    <s v="Licitación"/>
    <x v="1"/>
    <s v="INFRAESTRUCTURAS DEL TRANSPORTE"/>
    <x v="0"/>
    <x v="3"/>
    <s v="MINISTERIO DE TRANSPORTES, MOVILIDAD Y AGENDA URBANA"/>
    <x v="50"/>
    <x v="50"/>
    <s v="Obras"/>
    <s v="45111100-Trabajos de demolición"/>
    <n v="428601085.94999999"/>
    <n v="428.60108594999997"/>
    <d v="2022-09-06T00:00:00"/>
    <s v="CERRADA"/>
    <s v="6. Movilidad sostenible, segura y conectada"/>
    <s v="C06.I01. Red Transeuropea de Transporte - Corredores europeos. "/>
    <m/>
    <s v="1. AGENDA URBANA Y RURAL, LUCHA CONTRA LA DESPOBLACIÓN Y DESARROLLO DE LA AGRICULTURA"/>
    <s v="NO"/>
    <s v="OVR02127"/>
  </r>
  <r>
    <s v="C05.I01"/>
    <x v="5"/>
    <s v="P02.C05.I1.P03.S06.A01.08"/>
    <s v="Licitación"/>
    <x v="1"/>
    <s v="TRANSICIÓN ECOLÓGICA"/>
    <x v="3"/>
    <x v="3"/>
    <s v="Secretaría de Estado de Medio Ambiente"/>
    <x v="51"/>
    <x v="51"/>
    <s v="Obras"/>
    <s v="45232300-Trabajos de construcción y obras auxiliares de líneas telefónicas y de comunicación"/>
    <n v="669581.31999999995"/>
    <n v="0.66958131999999992"/>
    <d v="2022-09-05T00:00:00"/>
    <s v="CERRADA"/>
    <s v="5. Preserrvación del espacio litoral y los recursos híbridos"/>
    <s v="C05.I01. Materialización de actuaciones de depuración, saneamiento, eficiencia, ahorro, reutilización y seguridad de infraestructuras (DSEAR)"/>
    <m/>
    <s v="2. INFRAESTRUCTURAS Y ECOSISTEMAS RESILIENTES"/>
    <s v="NO"/>
    <s v="OVR01912"/>
  </r>
  <r>
    <s v="C22.I02"/>
    <x v="12"/>
    <s v="CNMY21/DGTIC/35"/>
    <s v="Licitación"/>
    <x v="0"/>
    <s v="DERECHOS SOCIALES Y AGENDA 2030"/>
    <x v="9"/>
    <x v="12"/>
    <s v="Dirección General de Tecnologías de la Información y las Comunicaciones"/>
    <x v="52"/>
    <x v="52"/>
    <s v="Servicios"/>
    <s v="72240000-Servicios de análisis de sistemas y de programación"/>
    <n v="8781952"/>
    <n v="8.7819520000000004"/>
    <d v="2022-09-02T00:00:00"/>
    <s v="CERRADA"/>
    <s v="22. Plan de choque para la economía de los cuidados y refuerzo de las políticas de inclusión"/>
    <s v="C22.I02. Plan de Modernización de los Servicios Sociales: Transformación tecnológica, innovación, formación y refuerzo de la atención a la infancia"/>
    <m/>
    <s v="8. NUEVA ECONOMÍA DE LOS CUIDADOS Y POLÍTICAS DE EMPLEO"/>
    <s v="NO"/>
    <s v="OVR00420"/>
  </r>
  <r>
    <s v="C02.I05"/>
    <x v="9"/>
    <s v="PA 3/22"/>
    <s v="Licitación"/>
    <x v="0"/>
    <s v="EDIFICACIÓN, ARQUITECTURA, VIVIENDA Y SUELO"/>
    <x v="10"/>
    <x v="13"/>
    <s v="DIRECCIÓN GENERAL DE LA CIUDAD DE LAS ARTES Y LAS CIENCIAS "/>
    <x v="53"/>
    <x v="53"/>
    <s v="Obras"/>
    <s v="45453100-Trabajos de reacondicionamiento"/>
    <n v="11157869.4"/>
    <n v="11.157869400000001"/>
    <d v="2022-09-01T00:00:00"/>
    <s v="CERRADA"/>
    <s v="2. Plan de rehabilitación de vivienda y regeneración urbana"/>
    <s v="C02.I05. Programa de impulso a la rehabilitación de edificios públicos (PIREP)"/>
    <m/>
    <s v="1. AGENDA URBANA Y RURAL, LUCHA CONTRA LA DESPOBLACIÓN Y DESARROLLO DE LA AGRICULTURA"/>
    <s v="NO"/>
    <s v="OVR01844"/>
  </r>
  <r>
    <s v="C05.I04"/>
    <x v="18"/>
    <s v=" P02.C05.I04.P01.71_03-0430"/>
    <s v="Licitación"/>
    <x v="1"/>
    <s v="TRANSICIÓN ECOLÓGICA"/>
    <x v="3"/>
    <x v="3"/>
    <s v="Ministerio para la Transición Ecológica y el Reto Demográfico"/>
    <x v="54"/>
    <x v="54"/>
    <s v="Obras"/>
    <s v="45244000-Obras marítimas"/>
    <n v="12192985.869999999"/>
    <n v="12.192985869999999"/>
    <d v="2022-08-30T00:00:00"/>
    <s v="CERRADA"/>
    <s v="5. Preservación del espacio litoral y los recursos hídricos"/>
    <s v="C05.I04. Adaptación de la costa al cambio climático e implementación de las Estrategias Marinas y de los planes de ordenación del espacio marítimo."/>
    <m/>
    <s v="2. INFRAESTRUCTURAS Y ECOSISTEMAS RESILIENTES"/>
    <s v="NO"/>
    <s v="OVR02068"/>
  </r>
  <r>
    <s v="C18.I01"/>
    <x v="8"/>
    <s v="503/2022"/>
    <s v="Licitación"/>
    <x v="0"/>
    <s v="SANIDAD"/>
    <x v="1"/>
    <x v="1"/>
    <s v="C DE SANIDAD"/>
    <x v="55"/>
    <x v="55"/>
    <s v="Suministros"/>
    <s v="33151000-Aparatos y material para radioterapia"/>
    <n v="1796531"/>
    <n v="1.7965310000000001"/>
    <d v="2022-08-30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2040"/>
  </r>
  <r>
    <s v="C05.I04"/>
    <x v="18"/>
    <s v="P02.C05.I04.P01.94_46-0351"/>
    <s v="Licitación"/>
    <x v="1"/>
    <s v="TRANSICIÓN ECOLÓGICA"/>
    <x v="3"/>
    <x v="3"/>
    <s v="Dirección General de la Costa y el Mar"/>
    <x v="56"/>
    <x v="56"/>
    <s v="Obras "/>
    <s v="45244000-Obras marítimas"/>
    <n v="24841230.949999999"/>
    <n v="24.84123095"/>
    <d v="2022-08-30T00:00:00"/>
    <s v="CERRADA"/>
    <s v="5. Preserrvación del espacio litoral y los recursos híbridos"/>
    <s v="C05.I04. Adaptación de la costa al cambio climático e implementación de las Estrategias Marinas y de los planes de ordenación del espacio marítimo."/>
    <m/>
    <s v="2. INFRAESTRUCTURAS Y ECOSISTEMAS RESILIENTES"/>
    <s v="NO"/>
    <s v="OVR01917"/>
  </r>
  <r>
    <s v="C14.I02"/>
    <x v="21"/>
    <s v="TCV11/21"/>
    <s v="Licitación"/>
    <x v="0"/>
    <s v="TURISMO"/>
    <x v="10"/>
    <x v="14"/>
    <s v="PRESIDENCIA DE TURISME COMUNITAT VALENCIANA"/>
    <x v="57"/>
    <x v="57"/>
    <s v="Servicios"/>
    <s v="72200000-Servicios de programación de «software» y de consultoría"/>
    <n v="2470760.39"/>
    <n v="2.4707603900000001"/>
    <d v="2022-08-29T00:00:00"/>
    <s v="CERRADA"/>
    <s v="14.Plan de modernización y competencias del sector turístico"/>
    <s v="C14.I02. Programa de digitalización e inteligencia para destinos y sector turístico"/>
    <s v="C14.I02.P01. Plan de Transformación Digital de Destinos Turísticos"/>
    <s v="5. MODERNIZACIÓN Y DIGITALIZACIÓN DEL TEJIDO INDUSTRIAL Y DE LA PYME, RECUPERACIÓN DEL TURISMO E IMPULSO A UNA ESAPAÑA NACIÓN EMPRENDEDORA "/>
    <s v="NO"/>
    <s v="OVR01901"/>
  </r>
  <r>
    <s v="C22.I01"/>
    <x v="13"/>
    <s v="IV-MY33/2022"/>
    <s v="Licitación"/>
    <x v="0"/>
    <s v="DERECHOS SOCIALES Y AGENDA 2030"/>
    <x v="6"/>
    <x v="8"/>
    <s v="PRESIDENCIA DE TURISME COMUNITAT VALENCIANA"/>
    <x v="58"/>
    <x v="58"/>
    <s v="Obras"/>
    <s v="45215200-Trabajos de construcción de edificios para servicios sociales"/>
    <n v="681205.31"/>
    <n v="0.68120531000000006"/>
    <d v="2022-08-22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2161"/>
  </r>
  <r>
    <s v="C22.I01"/>
    <x v="13"/>
    <s v="CMAYOR/2022/08Y09/114"/>
    <s v="Licitación"/>
    <x v="0"/>
    <s v="DERECHOS SOCIALES Y AGENDA 2030"/>
    <x v="6"/>
    <x v="7"/>
    <s v="VICEPRESIDENCIA Y CONSELLERIA DE IGUALDAD Y POLÍTICAS INCLUSIVAS"/>
    <x v="59"/>
    <x v="59"/>
    <s v="Obras"/>
    <s v="45215000-Trabajos de construcción de edificios relacionados con la salud y los servicios sociales, de crematorios y aseos públicos"/>
    <n v="13108803.359999999"/>
    <n v="13.10880336"/>
    <d v="2022-08-05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2041"/>
  </r>
  <r>
    <s v="C06.I03"/>
    <x v="11"/>
    <s v="3.22/06110.0125"/>
    <s v="Licitación"/>
    <x v="1"/>
    <s v="INFRAESTRUCTURAS DEL TRANSPORTE"/>
    <x v="3"/>
    <x v="3"/>
    <s v="ADIF"/>
    <x v="60"/>
    <x v="60"/>
    <s v="Obras"/>
    <s v="45234110-Obras en vías férreas interurbanas"/>
    <n v="102116190.03"/>
    <n v="102.11619003"/>
    <d v="2022-08-01T00:00:00"/>
    <s v="CERRADA"/>
    <s v="6. Movilidad sostenible, segura y conectada"/>
    <s v="C06.I03. Intermodalidad y logística. "/>
    <m/>
    <s v="2. INFRAESTRUCTURAS Y ECOSISTEMAS RESILIENTES"/>
    <s v="NO"/>
    <s v="OVR01951"/>
  </r>
  <r>
    <s v="C22.I01"/>
    <x v="13"/>
    <s v="CMAYOR/2022/08Y09/134"/>
    <s v="Licitación"/>
    <x v="0"/>
    <s v="DERECHOS SOCIALES Y AGENDA 2030"/>
    <x v="6"/>
    <x v="7"/>
    <s v="VICEPRESIDENCIA Y CONSELLERIA DE IGUALDAD Y POLÍTICAS INCLUSIVAS"/>
    <x v="61"/>
    <x v="61"/>
    <s v="Obras"/>
    <s v="45215000-Trabajos de construcción de edificios relacionados con la salud y los servicios sociales, de crematorios y aseos públicos"/>
    <n v="9442909.4900000002"/>
    <n v="9.4429094899999999"/>
    <d v="2022-08-01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2030"/>
  </r>
  <r>
    <s v="C22.I01"/>
    <x v="13"/>
    <s v="CMAYOR/2022/08Y09/45"/>
    <s v="Licitación"/>
    <x v="0"/>
    <s v="DERECHOS SOCIALES Y AGENDA 2030"/>
    <x v="6"/>
    <x v="7"/>
    <s v="Vicepresidencia y Conselleria de Igualdad y Políticas Inclusivas"/>
    <x v="62"/>
    <x v="62"/>
    <s v="Obras"/>
    <s v="45215000-Trabajos de construcción de edificios relacionados con la salud y los servicios sociales, de crematorios y aseos públicos"/>
    <n v="10239226.17"/>
    <n v="10.23922617"/>
    <d v="2022-07-28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1232"/>
  </r>
  <r>
    <s v="C01.I01"/>
    <x v="1"/>
    <s v="CMAYOR/2022/03Y05/25"/>
    <s v="Licitación"/>
    <x v="0"/>
    <s v="MOVILIDAD"/>
    <x v="0"/>
    <x v="0"/>
    <s v="C DE POLÍTICA TERRITORIAL, OBRAS PÚBLICAS Y MOVILIDAD"/>
    <x v="63"/>
    <x v="63"/>
    <s v="Obras "/>
    <s v="45233140-Obras viales"/>
    <n v="3259525.84"/>
    <n v="3.2595258399999998"/>
    <d v="2022-07-26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842"/>
  </r>
  <r>
    <s v="C01.I01"/>
    <x v="1"/>
    <s v="CMAYOR/2021/03Y05/97"/>
    <s v="Licitación"/>
    <x v="0"/>
    <s v="MOVILIDAD"/>
    <x v="0"/>
    <x v="0"/>
    <s v="C DE POLÍTICA TERRITORIAL, OBRAS PÚBLICAS Y MOVILIDAD"/>
    <x v="64"/>
    <x v="64"/>
    <s v="Obras"/>
    <s v="45233140-Obras viales"/>
    <n v="4105636.82"/>
    <n v="4.10563682"/>
    <d v="2022-07-22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964"/>
  </r>
  <r>
    <s v="C18.I01"/>
    <x v="8"/>
    <s v="EXP 2022-27"/>
    <s v="Licitación"/>
    <x v="0"/>
    <s v="SANIDAD"/>
    <x v="1"/>
    <x v="1"/>
    <s v="FISABIO"/>
    <x v="65"/>
    <x v="65"/>
    <s v="Suministros"/>
    <s v="38000000-Equipo de laboratorio, óptico y de precisión (excepto gafas)"/>
    <n v="100000"/>
    <n v="0.1"/>
    <d v="2022-07-21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1852"/>
  </r>
  <r>
    <s v="C01.I01"/>
    <x v="1"/>
    <s v="CMAYOR/2022/03Y05/13"/>
    <s v="Licitación"/>
    <x v="0"/>
    <s v="MOVILIDAD"/>
    <x v="0"/>
    <x v="0"/>
    <s v="C DE POLÍTICA TERRITORIAL, OBRAS PÚBLICAS Y MOVILIDAD"/>
    <x v="66"/>
    <x v="66"/>
    <s v="Servicios"/>
    <s v="71310000-Servicios de consultoría en ingeniería y construcción"/>
    <n v="212867.20000000001"/>
    <n v="0.21286720000000001"/>
    <d v="2022-07-21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959"/>
  </r>
  <r>
    <s v="C01.I01"/>
    <x v="1"/>
    <s v="CMAYOR/2022/03Y04/14"/>
    <s v="Licitación"/>
    <x v="0"/>
    <s v="INFRAESTRUCTURAS DEL TRANSPORTE"/>
    <x v="0"/>
    <x v="10"/>
    <s v="Comisión Ejecutiva de la Autoridad de Transporte Metropolitano de Valencia"/>
    <x v="67"/>
    <x v="67"/>
    <s v="Servicios"/>
    <s v="71300000-Servicios de ingeniería"/>
    <n v="667161.59999999998"/>
    <n v="0.66716160000000002"/>
    <d v="2022-07-20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860"/>
  </r>
  <r>
    <s v="C22.I01"/>
    <x v="13"/>
    <s v="CMAYOR/2022/08Y09/51"/>
    <s v="Licitación"/>
    <x v="0"/>
    <s v="DERECHOS SOCIALES Y AGENDA 2030"/>
    <x v="6"/>
    <x v="7"/>
    <s v="C IGUALDAD Y POLÍTICAS INCLUSIVAS"/>
    <x v="68"/>
    <x v="68"/>
    <s v="Obras"/>
    <s v="45215000-Trabajos de construcción de edificios relacionados con la salud y los servicios sociales, de crematorios y aseos públicos"/>
    <n v="6499661.0800000001"/>
    <n v="6.4996610800000001"/>
    <d v="2022-07-15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1850"/>
  </r>
  <r>
    <s v="C06.I04"/>
    <x v="15"/>
    <s v="22/014"/>
    <s v="Licitación"/>
    <x v="0"/>
    <s v="INFRAESTRUCTURAS DEL TRANSPORTE"/>
    <x v="0"/>
    <x v="15"/>
    <s v="C DE POLÍTICA TERRITORIAL, OBRAS PÚBLICAS Y MOVILIDAD"/>
    <x v="69"/>
    <x v="69"/>
    <s v="Servicios"/>
    <s v="72232000-Desarrollo de «software» de procesamiento de transacciones y «software» personalizado"/>
    <n v="691000"/>
    <n v="0.69099999999999995"/>
    <d v="2022-07-11T00:00:00"/>
    <s v="CERRADA"/>
    <s v="6. Movilidad sostenible, segura y conectada"/>
    <s v="C06.I04. Programa de apoyo para un transporte sostenible y digital. "/>
    <m/>
    <s v="2. INFRAESTRUCTURAS Y ECOSISTEMAS RESILIENTES"/>
    <s v="NO"/>
    <s v="OVR02262"/>
  </r>
  <r>
    <s v="C01.I01"/>
    <x v="1"/>
    <s v="CMAYOR/2021/03Y05/98"/>
    <s v="Licitación"/>
    <x v="0"/>
    <s v="MOVILIDAD"/>
    <x v="0"/>
    <x v="0"/>
    <s v="CONSELLERIA DE POLÍTICA TERRITORIAL, OBRAS PÚBLICAS Y MOVILIDAD"/>
    <x v="70"/>
    <x v="70"/>
    <s v="Obras"/>
    <s v="45233140-Obras viales"/>
    <n v="1908460.78"/>
    <n v="1.90846078"/>
    <d v="2022-07-08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859"/>
  </r>
  <r>
    <s v="C02.I01"/>
    <x v="14"/>
    <s v=" CTCM-22/11"/>
    <s v="Licitación"/>
    <x v="0"/>
    <s v="EDIFICACIÓN, ARQUITECTURA, VIVIENDA Y SUELO"/>
    <x v="7"/>
    <x v="9"/>
    <s v="VICEPRESIDENCIA DE LA ENTIDAD VALENCIANA DE VIVIENDA Y SUELO"/>
    <x v="71"/>
    <x v="71"/>
    <s v="Servicios"/>
    <s v="71000000-Servicios de arquitectura, construcción, ingeniería e inspección"/>
    <n v="181800"/>
    <n v="0.18179999999999999"/>
    <d v="2022-07-07T00:00:00"/>
    <s v="CERRADA"/>
    <s v="2. Plan de rehabilitación de vivienda y regeneración urbana"/>
    <s v="C02.I01. Programas de rehabilitación para la recuperación económica y social en entornos residenciales"/>
    <s v="C02.I01.P01 Programa de actuaciones de rehabilitación a nivel de barrio."/>
    <s v="1. AGENDA URBANA Y RURAL, LUCHA CONTRA LA DESPOBLACIÓN Y DESARROLLO DE LA AGRICULTURA"/>
    <s v="NO"/>
    <s v="OVR01906"/>
  </r>
  <r>
    <s v="C01.I01"/>
    <x v="1"/>
    <s v="CMAYOR/2021/03Y05/89"/>
    <s v="Licitación"/>
    <x v="0"/>
    <s v="MOVILIDAD"/>
    <x v="0"/>
    <x v="0"/>
    <s v="Conselleria de Política Territorial, Obras Públicas y Movilidad"/>
    <x v="72"/>
    <x v="72"/>
    <s v="Obras"/>
    <s v="45221110-Trabajos de construcción de puentes"/>
    <n v="1013075.74"/>
    <n v="1.0130757399999999"/>
    <d v="2022-06-30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774"/>
  </r>
  <r>
    <s v="C01.I01"/>
    <x v="1"/>
    <s v="CMAYOR/2022/03Y05/26"/>
    <s v="Licitación"/>
    <x v="0"/>
    <s v="INFRAESTRUCTURAS DEL TRANSPORTE"/>
    <x v="0"/>
    <x v="0"/>
    <s v="C DE POLÍTICA TERRITORIAL, OBRAS PÚBLICAS Y MOVILIDAD"/>
    <x v="73"/>
    <x v="73"/>
    <s v="Obras "/>
    <s v="45220000-Obras de ingeniería y trabajos de construcción"/>
    <n v="808193.32"/>
    <n v="0.80819331999999999"/>
    <d v="2022-06-27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2260"/>
  </r>
  <r>
    <s v="C01.I01"/>
    <x v="1"/>
    <s v="CMAYOR/2022/03Y05/16"/>
    <s v="Licitación"/>
    <x v="0"/>
    <s v="MOVILIDAD"/>
    <x v="0"/>
    <x v="0"/>
    <s v="Conselleria de Política Territorial, Obras Públicas y Movilidad"/>
    <x v="74"/>
    <x v="74"/>
    <s v="Servicios"/>
    <s v="71310000-Servicios de consultoría en ingeniería y construcción"/>
    <n v="62250"/>
    <n v="6.225E-2"/>
    <d v="2022-06-21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777"/>
  </r>
  <r>
    <s v="C20.I03"/>
    <x v="22"/>
    <s v="CMAYOR/2022/06Y05/190"/>
    <s v="Licitación"/>
    <x v="0"/>
    <s v="EDUCACIÓN"/>
    <x v="5"/>
    <x v="5"/>
    <s v="Conselleria de Educación, Cultura y Deporte"/>
    <x v="75"/>
    <x v="75"/>
    <s v="Servicios"/>
    <s v="63510000-Servicios de agencias de viajes y servicios similares"/>
    <n v="765850.1"/>
    <n v="0.76585009999999998"/>
    <d v="2022-06-20T00:00:00"/>
    <s v="CERRADA"/>
    <s v="20. Plan estratégico de impulso de la Formación Profesional"/>
    <s v="C20.I03. Innovación e internacionalización de la Formación Profesional"/>
    <s v="C20.I03.P03. Transformación de ciclos formativos de grado medio y grado superior en ciclos de oferta bilingüe"/>
    <s v="7. EDUCACIÓN Y CONOCIMIENTO, FORMACIÓN CONTINUA Y DESARROLLO DE CAPACIDADES"/>
    <s v="NO"/>
    <s v="OVR01802"/>
  </r>
  <r>
    <s v="C01.I01"/>
    <x v="1"/>
    <s v="CMAYOR/2022/03Y05/11"/>
    <s v="Licitación"/>
    <x v="0"/>
    <s v="MOVILIDAD"/>
    <x v="0"/>
    <x v="0"/>
    <s v="C DE POLÍTICA TERRITORIAL, OBRAS PÚBLICAS Y MOVILIDAD"/>
    <x v="76"/>
    <x v="76"/>
    <s v="Servicios"/>
    <s v="71310000-Servicios de consultoría en ingeniería y construcción"/>
    <n v="134467.62"/>
    <n v="0.13446761999999998"/>
    <d v="2022-06-20T00:00:00"/>
    <s v="CERRADA"/>
    <s v="1. Plan de choque de movilidad sostenible, segura y conectada en entornos urbanos y metropolitanos"/>
    <s v="C01.I01. Zonas de bajas emisiones y transformación digital y sostenible del transporte urbano y metropolitano"/>
    <m/>
    <s v="1. AGENDA URBANA Y RURAL, LUCHA CONTRA LA DESPOBLACIÓN Y DESARROLLO DE LA AGRICULTURA"/>
    <s v="NO"/>
    <s v="OVR01910"/>
  </r>
  <r>
    <s v="C01.I03"/>
    <x v="20"/>
    <s v="3.22/27507.0074"/>
    <s v="Licitación"/>
    <x v="1"/>
    <s v="INFRAESTRUCTURAS DEL TRANSPORTE"/>
    <x v="3"/>
    <x v="3"/>
    <s v="MINISTERIO DE TRANSPORTES, MOVILIDAD Y AGENDA URBANA"/>
    <x v="77"/>
    <x v="77"/>
    <s v="Servicios"/>
    <s v="71356000-Servicios técnicos"/>
    <n v="2374094.86"/>
    <n v="2.37409486"/>
    <d v="2022-06-14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737"/>
  </r>
  <r>
    <s v="C02.I05"/>
    <x v="9"/>
    <s v="CNMY21/DGPAT/58"/>
    <s v="Licitación"/>
    <x v="0"/>
    <s v="EDIFICACIÓN, ARQUITECTURA, VIVIENDA Y SUELO"/>
    <x v="9"/>
    <x v="12"/>
    <s v="Consellería de Hacienda y Modelo Económico"/>
    <x v="78"/>
    <x v="78"/>
    <s v="Servicios"/>
    <s v="71317210-Servicios de consultoría en salud y seguridad"/>
    <n v="16573.310000000001"/>
    <n v="1.6573310000000001E-2"/>
    <d v="2022-06-09T00:00:00"/>
    <s v="CERRADA"/>
    <s v="2. Plan de rehabilitación de vivienda y regeneración urbana"/>
    <s v="C02.I05. Programa de impulso a la rehabilitación de edificios públicos (PIREP)"/>
    <s v="C02.I05.P01. Para las Comunidades Autónomas (CCAA)."/>
    <s v="1. AGENDA URBANA Y RURAL, LUCHA CONTRA LA DESPOBLACIÓN Y DESARROLLO DE LA AGRICULTURA"/>
    <s v="NO"/>
    <s v="OVR01749"/>
  </r>
  <r>
    <s v="C18.I01"/>
    <x v="8"/>
    <s v="PA 103/2022"/>
    <s v="Licitación"/>
    <x v="0"/>
    <s v="SANIDAD"/>
    <x v="1"/>
    <x v="1"/>
    <s v="Departamento de Salud Alcoy. Dirección Económica-Gerencia"/>
    <x v="79"/>
    <x v="79"/>
    <s v="Suministros"/>
    <s v="33111000-Aparatos para radiología"/>
    <n v="300000"/>
    <n v="0.3"/>
    <d v="2022-05-30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1661"/>
  </r>
  <r>
    <s v="C21.I01"/>
    <x v="23"/>
    <s v="CMAYOR/2022/06Y02/33"/>
    <s v="Licitación"/>
    <x v="0"/>
    <s v="EDUCACIÓN"/>
    <x v="5"/>
    <x v="5"/>
    <s v="Conselleria de Educación, Cultura y Deporte"/>
    <x v="80"/>
    <x v="80"/>
    <s v="Suministros"/>
    <s v="39160000-Mobiliario escolar"/>
    <n v="3540346.82"/>
    <n v="3.5403468199999999"/>
    <d v="2022-05-18T00:00:00"/>
    <s v="CERRADA"/>
    <s v="21. Modernización y digitalización del sistema educativo, incluida la educación temprana de 0 a 3 años"/>
    <s v="C21.I01. Creación de plazas del Primer Ciclo de Educación Infantil de titularidad pública (prioritariamente de 1 y 2 años)"/>
    <m/>
    <s v="7. EDUCACIÓN Y CONOCIMIENTO, FORMACIÓN CONTINUA Y DESARROLLO DE CAPACIDADES"/>
    <s v="NO"/>
    <s v="OVR01682"/>
  </r>
  <r>
    <s v="C18.I01"/>
    <x v="8"/>
    <s v="PAS 305/2022"/>
    <s v="Licitación"/>
    <x v="0"/>
    <s v="SANIDAD"/>
    <x v="1"/>
    <x v="1"/>
    <s v="Departamento de Salud Alcoy. Dirección Económica-Gerencia"/>
    <x v="81"/>
    <x v="81"/>
    <s v="Suministros"/>
    <s v="33192230-Mesas de operaciones"/>
    <n v="23140.5"/>
    <n v="2.3140500000000001E-2"/>
    <d v="2022-05-12T00:00:00"/>
    <s v="CERRADA"/>
    <s v="18. Renovación y ampliación de las capacidades del Sistema Nacional de Salud"/>
    <s v="C18.I01. Plan de inversión en equipos de alta tecnología en el Sistema Nacional de Salud"/>
    <m/>
    <s v="6. PACTO POR LA CIENCIA Y LA INNOVACIÓN. REFUERZO A LAS CAPACIDADES DEL SISTEMA NACIONAL DE SALUD"/>
    <s v="NO"/>
    <s v="OVR01662"/>
  </r>
  <r>
    <s v="C01.I03"/>
    <x v="20"/>
    <s v="3.22/27510.0002"/>
    <s v="Licitación"/>
    <x v="1"/>
    <s v="INFRAESTRUCTURAS DEL TRANSPORTE"/>
    <x v="3"/>
    <x v="3"/>
    <s v="ADIF"/>
    <x v="82"/>
    <x v="82"/>
    <s v="Suministros"/>
    <s v="14212310-Balasto"/>
    <n v="7845926"/>
    <n v="7.8459260000000004"/>
    <d v="2022-05-09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645"/>
  </r>
  <r>
    <s v="C01.I03"/>
    <x v="20"/>
    <s v="3.22/27510.0003"/>
    <s v="Licitación"/>
    <x v="1"/>
    <s v="INFRAESTRUCTURAS DEL TRANSPORTE"/>
    <x v="3"/>
    <x v="3"/>
    <s v="ADIF"/>
    <x v="83"/>
    <x v="83"/>
    <s v="Suministros"/>
    <s v="34947100-Traviesas"/>
    <n v="6892931.2000000002"/>
    <n v="6.8929312000000005"/>
    <d v="2022-05-09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647"/>
  </r>
  <r>
    <s v="C02.I02"/>
    <x v="17"/>
    <s v="CTCM-22/1"/>
    <s v="Licitación"/>
    <x v="0"/>
    <s v="EDIFICACIÓN, ARQUITECTURA, VIVIENDA Y SUELO"/>
    <x v="7"/>
    <x v="9"/>
    <s v="Vicepresidencia de la Entidad Valenciana de Vivienda y suelo"/>
    <x v="84"/>
    <x v="84"/>
    <s v="Obras"/>
    <s v="45211340-Trabajos de construcción de inmuebles de viviendas colectivas"/>
    <n v="21288458.329999998"/>
    <n v="21.288458329999997"/>
    <d v="2022-04-28T00:00:00"/>
    <s v="CERRADA"/>
    <s v="2. Plan de rehabilitación de vivienda y regeneración urbana"/>
    <s v="C02.I02. Programa de construcción de viviendas en alquiler social en edificios energéticamente eficientes"/>
    <m/>
    <s v="1. AGENDA URBANA Y RURAL, LUCHA CONTRA LA DESPOBLACIÓN Y DESARROLLO DE LA AGRICULTURA"/>
    <s v="NO"/>
    <s v="OVR01846"/>
  </r>
  <r>
    <s v="C02.I05"/>
    <x v="9"/>
    <s v=" CNMY21/DGPAT/57"/>
    <s v="Licitación"/>
    <x v="0"/>
    <s v="EDIFICACIÓN, ARQUITECTURA, VIVIENDA Y SUELO"/>
    <x v="9"/>
    <x v="12"/>
    <s v="Consellería de Hacienda y Modelo Económico"/>
    <x v="85"/>
    <x v="85"/>
    <s v="Obras"/>
    <s v="45212350-Edificios de interés histórico o arquitectónico"/>
    <n v="7498951.79"/>
    <n v="7.4989517900000005"/>
    <d v="2022-04-22T00:00:00"/>
    <s v="CERRADA"/>
    <s v="2. Plan de rehabilitación de vivienda y regeneración urbana"/>
    <s v="C02.I05. Programa de impulso a la rehabilitación de edificios públicos (PIREP)"/>
    <s v="C02.I05.P01. Para las Comunidades Autónomas (CCAA)."/>
    <s v="1. AGENDA URBANA Y RURAL, LUCHA CONTRA LA DESPOBLACIÓN Y DESARROLLO DE LA AGRICULTURA"/>
    <s v="NO"/>
    <s v="OVR01579"/>
  </r>
  <r>
    <s v="C17.I06"/>
    <x v="24"/>
    <d v="2022-10-01T00:00:00"/>
    <s v="Licitación"/>
    <x v="0"/>
    <s v="SANIDAD"/>
    <x v="1"/>
    <x v="1"/>
    <s v="Dirección General de la Fundación para la Investigación del Hospital Universitario de la Fe"/>
    <x v="86"/>
    <x v="86"/>
    <s v="Suministros"/>
    <s v="38434540-Equipo biomédico"/>
    <n v="128000"/>
    <n v="0.128"/>
    <d v="2022-04-12T00:00:00"/>
    <s v="CERRADA"/>
    <s v="17. Reforma institucional y fortalecimiento de las capacidades del sistema nacional de ciencia, tecnología e innovación"/>
    <s v="C17.I06. Salud"/>
    <m/>
    <s v="6. PACTO POR LA CIENCIA Y LA INNOVACIÓN. REFUERZO A LAS CAPACIDADES DEL SISTEMA NACIONAL DE SALUD"/>
    <s v="NO"/>
    <s v="OVR01903"/>
  </r>
  <r>
    <s v="C01.I01"/>
    <x v="1"/>
    <s v="CMAYOR/2021/03Y05/116"/>
    <s v="Licitación"/>
    <x v="0"/>
    <s v="INFRAESTRUCTURAS DEL TRANSPORTE"/>
    <x v="0"/>
    <x v="0"/>
    <s v="Conselleria de Política Territorial, Obras Públicas y Movilidad"/>
    <x v="87"/>
    <x v="87"/>
    <s v="Servicios"/>
    <s v="71310000-Servicios de consultoría en ingeniería y construcción"/>
    <n v="138226.39000000001"/>
    <n v="0.13822639"/>
    <d v="2022-04-11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574"/>
  </r>
  <r>
    <s v="C19.I02"/>
    <x v="25"/>
    <s v="SDA-TIC/2-21CC"/>
    <s v="Licitación"/>
    <x v="0"/>
    <s v="TRANSICIÓN DIGITAL"/>
    <x v="9"/>
    <x v="12"/>
    <s v="Conselleria de Hacienda y Modelo Económico - Central de Compras"/>
    <x v="88"/>
    <x v="88"/>
    <s v="Suministros"/>
    <s v="30200000-Equipo y material informático"/>
    <n v="12524200"/>
    <n v="12.5242"/>
    <d v="2022-04-08T00:00:00"/>
    <s v="CERRADA"/>
    <s v="19. Plan Nacional de Competencias Digitales (digital skills)"/>
    <s v="C19.I02. Transformación Digital de la Educación"/>
    <m/>
    <s v="7. EDUCACIÓN Y CONOCIMIENTO, FORMACIÓN CONTINUA Y DESARROLLO DE CAPACIDADES"/>
    <s v="SI"/>
    <s v="OVR01583"/>
  </r>
  <r>
    <s v="C01.I03"/>
    <x v="20"/>
    <s v=" 3.22/27510.0004"/>
    <s v="Licitación"/>
    <x v="1"/>
    <s v="INFRAESTRUCTURAS DEL TRANSPORTE"/>
    <x v="3"/>
    <x v="3"/>
    <s v="MINISTERIO DE TRANSPORTES, MOVILIDAD Y AGENDA URBANA"/>
    <x v="89"/>
    <x v="89"/>
    <s v="Suministros"/>
    <s v="34946110-Raíles"/>
    <n v="6862567.4100000001"/>
    <n v="6.8625674100000005"/>
    <d v="2022-04-01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525"/>
  </r>
  <r>
    <s v="C22.I01"/>
    <x v="13"/>
    <s v="CMAYOR/2022/08Y09/21"/>
    <s v="Licitación"/>
    <x v="0"/>
    <s v="DERECHOS SOCIALES Y AGENDA 2030"/>
    <x v="6"/>
    <x v="7"/>
    <s v="Vicepresidencia y Conselleria de Igualdad y Políticas Inclusivas"/>
    <x v="90"/>
    <x v="90"/>
    <s v="Obras"/>
    <s v="45215000-Trabajos de construcción de edificios relacionados con la salud y los servicios sociales, de crematorios y aseos públicos"/>
    <n v="846532.33"/>
    <n v="0.84653232999999994"/>
    <d v="2022-04-01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1544"/>
  </r>
  <r>
    <s v="C20.I03"/>
    <x v="22"/>
    <s v="CMAYOR/2022/06Y05/27"/>
    <s v="Licitación"/>
    <x v="0"/>
    <s v="EMPLEO"/>
    <x v="5"/>
    <x v="5"/>
    <s v="Conselleria de Educación, Cultura y Deporte"/>
    <x v="91"/>
    <x v="91"/>
    <s v="Servicios"/>
    <s v="80212000-Servicios de enseñanza secundaria profesional"/>
    <n v="3150000.7"/>
    <n v="3.1500007000000001"/>
    <d v="2022-03-18T00:00:00"/>
    <s v="CERRADA"/>
    <s v="20. Plan estratégico de impulso de la Formación Profesional"/>
    <s v="C20.I03. Innovación e internacionalización de la Formación Profesional"/>
    <s v="C20.I03.P02. Desarrollo de proyectos de innovación y transferencia del conocimiento entre centros de Formación Profesional y empresas"/>
    <s v="7. EDUCACIÓN Y CONOCIMIENTO, FORMACIÓN CONTINUA Y DESARROLLO DE CAPACIDADES"/>
    <s v="NO"/>
    <s v="OVR01519"/>
  </r>
  <r>
    <s v="C06.I01"/>
    <x v="7"/>
    <s v=" 3.21/20810.0103"/>
    <s v="Licitación"/>
    <x v="1"/>
    <s v="INFRAESTRUCTURAS DEL TRANSPORTE"/>
    <x v="3"/>
    <x v="3"/>
    <s v="MINISTERIO DE TRANSPORTES, MOVILIDAD Y AGENDA URBANA"/>
    <x v="92"/>
    <x v="92"/>
    <s v="Suministros"/>
    <s v="34940000-Equipo ferroviario34940000-Equipo ferroviario"/>
    <n v="4158952.87"/>
    <n v="4.1589528700000002"/>
    <d v="2022-03-09T00:00:00"/>
    <s v="CERRADA"/>
    <s v="6. Movilidad sostenible, segura y conectada"/>
    <s v="C06.I01. Red Transeuropea de Transporte - Corredores europeos. "/>
    <m/>
    <s v="2. INFRAESTRUCTURAS Y ECOSISTEMAS RESILIENTES"/>
    <s v="NO"/>
    <s v="OVR01435"/>
  </r>
  <r>
    <s v="C01.I03"/>
    <x v="20"/>
    <s v="3.21/27507.0324"/>
    <s v="Licitación"/>
    <x v="1"/>
    <s v="INFRAESTRUCTURAS DEL TRANSPORTE"/>
    <x v="3"/>
    <x v="3"/>
    <s v="MINISTERIO DE TRANSPORTES, MOVILIDAD Y AGENDA URBANA"/>
    <x v="93"/>
    <x v="93"/>
    <s v="Servicios"/>
    <s v="71356000-Servicios técnicos"/>
    <n v="398777.73"/>
    <n v="0.39877773"/>
    <d v="2022-03-03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434"/>
  </r>
  <r>
    <s v="C06.I03"/>
    <x v="11"/>
    <s v="3.21/23108.0185"/>
    <s v="Licitación"/>
    <x v="1"/>
    <s v="INFRAESTRUCTURAS DEL TRANSPORTE"/>
    <x v="3"/>
    <x v="3"/>
    <s v="ADIF -Consejo de Administración"/>
    <x v="94"/>
    <x v="94"/>
    <s v="Suministros"/>
    <s v="42414000-Grúas, pórticos móviles sobre neumáticos y carretillas grúa"/>
    <n v="7000000"/>
    <n v="7"/>
    <d v="2022-03-01T00:00:00"/>
    <s v="CERRADA"/>
    <s v="6. Movilidad sostenible, segura y conectada"/>
    <s v="C06.I03. Intermodalidad y logística. "/>
    <m/>
    <s v="2. INFRAESTRUCTURAS Y ECOSISTEMAS RESILIENTES"/>
    <s v="NO"/>
    <s v="OVR02067"/>
  </r>
  <r>
    <s v="C17.I07"/>
    <x v="26"/>
    <s v="LOT24/22"/>
    <s v="Licitación"/>
    <x v="1"/>
    <s v="INNOVACIÓN Y TRANSFERENCIA TECNOLÓGICA"/>
    <x v="3"/>
    <x v="3"/>
    <s v="Ministerio de Ciencia e Innovación"/>
    <x v="95"/>
    <x v="95"/>
    <s v="Suministros"/>
    <s v="42610000-Máquinas herramienta que funcionan con láser y centros de mecanizado"/>
    <n v="85000"/>
    <n v="8.5000000000000006E-2"/>
    <d v="2022-02-23T00:00:00"/>
    <s v="CERRADA"/>
    <s v="17. Reforma institucional y fortalecimiento de las capacidades del sistema nacional de ciencia, tecnología e innovación"/>
    <s v="C17.I07. Medioambiente, cambio climático y energía"/>
    <m/>
    <s v="6. PACTO POR LA CIENCIA Y LA INNOVACIÓN. REFUERZO A LAS CAPACIDADES DEL SISTEMA NACIONAL DE SALUD"/>
    <s v="NO"/>
    <s v="OVR01471"/>
  </r>
  <r>
    <s v="C01.I03"/>
    <x v="20"/>
    <s v="3.21/27510.0181"/>
    <s v="Licitación"/>
    <x v="1"/>
    <s v="INFRAESTRUCTURAS DEL TRANSPORTE"/>
    <x v="3"/>
    <x v="3"/>
    <s v="MINISTERIO DE TRANSPORTES, MOVILIDAD Y AGENDA URBANA"/>
    <x v="96"/>
    <x v="96"/>
    <s v="Suministros"/>
    <s v="14212310-Balasto"/>
    <n v="811460"/>
    <n v="0.81145999999999996"/>
    <d v="2022-02-09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391"/>
  </r>
  <r>
    <s v="C01.I01"/>
    <x v="1"/>
    <s v="CMAYOR/2021/03Y04/84"/>
    <s v="Licitación"/>
    <x v="0"/>
    <s v="INFRAESTRUCTURAS DEL TRANSPORTE"/>
    <x v="0"/>
    <x v="10"/>
    <s v="Comisión Ejecutiva de la Autoridad de Transporte Metropolitano de Valencia"/>
    <x v="97"/>
    <x v="97"/>
    <s v="Suministros"/>
    <s v="44212321-Marquesinas para paradas de autobús"/>
    <n v="15429780"/>
    <n v="15.429779999999999"/>
    <d v="2022-02-09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52"/>
  </r>
  <r>
    <s v="C01.I01"/>
    <x v="1"/>
    <s v="CMAYOR/2019/01Y30/144"/>
    <s v="Licitación"/>
    <x v="0"/>
    <s v="INFRAESTRUCTURAS DEL TRANSPORTE"/>
    <x v="0"/>
    <x v="0"/>
    <s v="Conselleria de Política Territorial, Obras Públicas y Movilidad"/>
    <x v="98"/>
    <x v="98"/>
    <s v="Obras"/>
    <s v="45233140-Obras viales"/>
    <n v="2832145.28"/>
    <n v="2.8321452799999998"/>
    <d v="2022-02-03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68"/>
  </r>
  <r>
    <s v="C20.I03"/>
    <x v="22"/>
    <s v="CMAYOR/2021/06Y05/311"/>
    <s v="Licitación"/>
    <x v="0"/>
    <s v="EDUCACIÓN"/>
    <x v="5"/>
    <x v="5"/>
    <s v="Conselleria de Educación, Cultura y Deporte"/>
    <x v="91"/>
    <x v="99"/>
    <s v="Servicios_x000a_Servicios de educación y formación profesional"/>
    <s v="80212000-Servicios de enseñanza secundaria profesional"/>
    <n v="3150000.08"/>
    <n v="3.1500000799999999"/>
    <d v="2022-02-03T00:00:00"/>
    <s v="CERRADA"/>
    <s v="20. Plan estratégico de impulso de la Formación Profesional"/>
    <s v="C20.I03. Innovación e internacionalización de la Formación Profesional"/>
    <s v="C20.I03.P02. Desarrollo de proyectos de innovación y transferencia del conocimiento entre centros de Formación Profesional y empresas"/>
    <s v="7. EDUCACIÓN Y CONOCIMIENTO, FORMACIÓN CONTINUA Y DESARROLLO DE CAPACIDADES"/>
    <s v="NO"/>
    <s v="OVR01451"/>
  </r>
  <r>
    <s v="C22.I01"/>
    <x v="13"/>
    <s v="CMAYOR/2022/08Y09/18"/>
    <s v="Licitación"/>
    <x v="0"/>
    <s v="DERECHOS SOCIALES Y AGENDA 2030"/>
    <x v="6"/>
    <x v="7"/>
    <s v="Vicepresidencia y Conselleria de Igualdad y Políticas Inclusivas"/>
    <x v="99"/>
    <x v="100"/>
    <s v="Servicios"/>
    <s v="71240000-Servicios de arquitectura, ingeniería y planificación"/>
    <n v="610247.80000000005"/>
    <n v="0.61024780000000001"/>
    <d v="2022-02-01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1464"/>
  </r>
  <r>
    <s v="C17.I07"/>
    <x v="26"/>
    <s v="1821/22"/>
    <s v="Licitación"/>
    <x v="1"/>
    <s v="INNOVACIÓN Y TRANSFERENCIA TECNOLÓGICA"/>
    <x v="3"/>
    <x v="3"/>
    <s v="Presidencia de la Agencia Estatal Consejo Superior de Investigaciones Científicas, M.P."/>
    <x v="100"/>
    <x v="101"/>
    <s v="Suministros"/>
    <s v="38970000-Investigación, ensayos y simuladores científico-técnicos"/>
    <n v="226801"/>
    <n v="0.226801"/>
    <d v="2022-01-31T00:00:00"/>
    <s v="CERRADA"/>
    <s v="17. Reforma institucional y fortalecimiento de las capacidades del sistema nacional de ciencia, tecnología e innovación"/>
    <s v="C17.I07. Medioambiente, cambio climático y energía"/>
    <m/>
    <s v="6. PACTO POR LA CIENCIA Y LA INNOVACIÓN. REFUERZO A LAS CAPACIDADES DEL SISTEMA NACIONAL DE SALUD"/>
    <s v="NO"/>
    <s v="OVR01405"/>
  </r>
  <r>
    <s v="C01.I03"/>
    <x v="20"/>
    <s v="3.21/27510.0164"/>
    <s v="Licitación"/>
    <x v="1"/>
    <s v="INFRAESTRUCTURAS DEL TRANSPORTE"/>
    <x v="3"/>
    <x v="3"/>
    <s v="MINISTERIO DE TRANSPORTES, MOVILIDAD Y AGENDA URBANA"/>
    <x v="101"/>
    <x v="102"/>
    <s v="Suministros"/>
    <s v="34940000-Equipo ferroviario"/>
    <n v="3107972.8"/>
    <n v="3.1079727999999998"/>
    <d v="2022-01-28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307"/>
  </r>
  <r>
    <s v="C01.I03"/>
    <x v="20"/>
    <s v="3.21/27507.0287"/>
    <s v="Licitación"/>
    <x v="1"/>
    <s v="INFRAESTRUCTURAS DEL TRANSPORTE"/>
    <x v="3"/>
    <x v="3"/>
    <s v="MINISTERIO DE TRANSPORTES, MOVILIDAD Y AGENDA URBANA"/>
    <x v="102"/>
    <x v="103"/>
    <s v="Obras"/>
    <s v="45234110-Obras en vías férreas interurbanas"/>
    <n v="44665097.479999997"/>
    <n v="44.66509748"/>
    <d v="2022-01-27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1248"/>
  </r>
  <r>
    <s v="C22.I01"/>
    <x v="13"/>
    <s v="CMAYOR/2021/08Y09/250"/>
    <s v="Licitación"/>
    <x v="0"/>
    <s v="DERECHOS SOCIALES Y AGENDA 2030"/>
    <x v="6"/>
    <x v="7"/>
    <s v="Vicepresidencia y Conselleria de Igualdad y Políticas Inclusivas"/>
    <x v="103"/>
    <x v="104"/>
    <s v="Obras"/>
    <s v="45215000-Trabajos de construcción de edificios relacionados con la salud y los servicios sociales, de crematorios y aseos públicos"/>
    <n v="13135153.98"/>
    <n v="13.13515398"/>
    <d v="2022-01-27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1467"/>
  </r>
  <r>
    <s v="C01.I01"/>
    <x v="1"/>
    <s v="CMAYOR/2021/03Y05/62"/>
    <s v="Licitación"/>
    <x v="0"/>
    <s v="INFRAESTRUCTURAS DEL TRANSPORTE"/>
    <x v="0"/>
    <x v="0"/>
    <s v="Conselleria de Política Territorial, Obras Públicas y Movilidad"/>
    <x v="104"/>
    <x v="105"/>
    <s v="Servicios"/>
    <s v="71310000-Servicios de consultoría en ingeniería y construcción"/>
    <n v="155162.96"/>
    <n v="0.15516295999999999"/>
    <d v="2022-01-24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59"/>
  </r>
  <r>
    <s v="C01.I01"/>
    <x v="1"/>
    <s v="CMAYOR/2021/03Y05/64"/>
    <s v="Licitación"/>
    <x v="0"/>
    <s v="INFRAESTRUCTURAS DEL TRANSPORTE"/>
    <x v="0"/>
    <x v="0"/>
    <s v="Conselleria de Política Territorial, Obras Públicas y Movilidad"/>
    <x v="105"/>
    <x v="106"/>
    <s v="Servicios"/>
    <s v="71310000-Servicios de consultoría en ingeniería y construcción"/>
    <n v="212391.2"/>
    <n v="0.2123912"/>
    <d v="2022-01-24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63"/>
  </r>
  <r>
    <s v="C06.I02"/>
    <x v="27"/>
    <n v="254210347700"/>
    <s v="Licitación"/>
    <x v="1"/>
    <s v="INFRAESTRUCTURAS DEL TRANSPORTE"/>
    <x v="3"/>
    <x v="3"/>
    <s v="MINISTERIO DE TRANSPORTES, MOVILIDAD Y AGENDA URBANA"/>
    <x v="106"/>
    <x v="107"/>
    <s v="Obras"/>
    <s v="45233000-Trabajos de construcción, cimentación y pavimentación de autopistas y carreteras"/>
    <n v="1152851.1299999999"/>
    <n v="1.1528511299999999"/>
    <d v="2022-01-21T00:00:00"/>
    <s v="CERRADA"/>
    <s v="6. Movilidad sostenible, segura y conectada"/>
    <s v="C06.I02. Red Transeuropea de Transporte - Otras actuaciones. "/>
    <s v="C06.I02.P02 Inversiones en la Red de Carreteras del Estado."/>
    <s v="2. INFRAESTRUCTURAS Y ECOSISTEMAS RESILIENTES"/>
    <s v="NO"/>
    <s v="OVR01334"/>
  </r>
  <r>
    <s v="C01.I01"/>
    <x v="1"/>
    <s v="CMAYOR 2020/03Y05/62"/>
    <s v="Licitación"/>
    <x v="0"/>
    <s v="INFRAESTRUCTURAS DEL TRANSPORTE"/>
    <x v="0"/>
    <x v="0"/>
    <s v="Conselleria de Política Territorial, Obras Públicas y Movilidad"/>
    <x v="107"/>
    <x v="108"/>
    <s v="Obras"/>
    <s v="45223500-Estructuras de hormigón armado"/>
    <n v="859978.48"/>
    <n v="0.85997847999999999"/>
    <d v="2022-01-21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56"/>
  </r>
  <r>
    <s v="C01.I01"/>
    <x v="1"/>
    <s v="CMAYOR/2020/03Y05/112"/>
    <s v="Licitación"/>
    <x v="0"/>
    <s v="INFRAESTRUCTURAS DEL TRANSPORTE"/>
    <x v="0"/>
    <x v="0"/>
    <s v="Conselleria de Política Territorial, Obras Públicas y Movilidad"/>
    <x v="108"/>
    <x v="109"/>
    <s v="Obras"/>
    <s v="45233140-Obras viales"/>
    <n v="1974643.91"/>
    <n v="1.9746439099999999"/>
    <d v="2022-01-21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66"/>
  </r>
  <r>
    <s v="C01.I01"/>
    <x v="1"/>
    <s v="CMAYOR/2020/03Y05/132"/>
    <s v="Licitación"/>
    <x v="0"/>
    <s v="INFRAESTRUCTURAS DEL TRANSPORTE"/>
    <x v="0"/>
    <x v="0"/>
    <s v="Conselleria de Política Territorial, Obras Públicas y Movilidad"/>
    <x v="73"/>
    <x v="110"/>
    <s v="Obras"/>
    <s v="45220000-Obras de ingeniería y trabajos de construcción"/>
    <n v="621687.16"/>
    <n v="0.62168716000000002"/>
    <d v="2022-01-21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53"/>
  </r>
  <r>
    <s v="C22.I01"/>
    <x v="13"/>
    <s v="CMAYOR/2022/08Y09/34"/>
    <s v="Licitación"/>
    <x v="0"/>
    <s v="DERECHOS SOCIALES Y AGENDA 2030"/>
    <x v="6"/>
    <x v="7"/>
    <s v="Vicepresidencia y Conselleria de Igualdad y Políticas Inclusivas"/>
    <x v="109"/>
    <x v="111"/>
    <s v="Obras"/>
    <s v="45215000-Trabajos de construcción de edificios relacionados con la salud y los servicios sociales, de crematorios y aseos públicos"/>
    <n v="22424716.469999999"/>
    <n v="22.42471647"/>
    <d v="2022-01-21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1461"/>
  </r>
  <r>
    <s v="C01.I01"/>
    <x v="1"/>
    <s v="CMAYOR/2020/03Y05/119"/>
    <s v="Licitación"/>
    <x v="0"/>
    <s v="INFRAESTRUCTURAS DEL TRANSPORTE"/>
    <x v="0"/>
    <x v="0"/>
    <s v="Conselleria de Política Territorial, Obras Públicas y Movilidad"/>
    <x v="110"/>
    <x v="112"/>
    <s v="Servicios"/>
    <s v="71310000-Servicios de consultoría en ingeniería y construcción"/>
    <n v="122213"/>
    <n v="0.122213"/>
    <d v="2022-01-14T00:00:00"/>
    <s v="CERRADA"/>
    <s v="1. Plan de choque de movilidad sostenible, segura y conectada en entornos urbanos y metropolitanos"/>
    <s v="C01.I01. Zonas de bajas emisiones y transformación digital y sostenible del transporte urbano y metropolitano"/>
    <s v="C01.I01.P01.Transferencias a Comunidades Autónomas para inversiones a realizar directamente por ellas, en base a sus competencias."/>
    <s v="1. AGENDA URBANA Y RURAL, LUCHA CONTRA LA DESPOBLACIÓN Y DESARROLLO DE LA AGRICULTURA"/>
    <s v="NO"/>
    <s v="OVR01455"/>
  </r>
  <r>
    <s v="C06.I03"/>
    <x v="11"/>
    <s v="3.21/23108.0062"/>
    <s v="Licitación"/>
    <x v="1"/>
    <s v="INFRAESTRUCTURAS DEL TRANSPORTE"/>
    <x v="3"/>
    <x v="3"/>
    <s v="MINISTERIO DE TRANSPORTES, MOVILIDAD Y AGENDA URBANA"/>
    <x v="111"/>
    <x v="113"/>
    <s v="Servicios"/>
    <s v="71240000-Servicios de arquitectura, ingeniería y planificación"/>
    <n v="120000"/>
    <n v="0.12"/>
    <d v="2021-12-31T00:00:00"/>
    <s v="CERRADA"/>
    <s v="6. Movilidad sostenible, segura y conectada"/>
    <s v="C06.I03. Intermodalidad y logística. "/>
    <s v="C06.I03.P01. Desarrollo de terminales intermodales y logísticas (TILOS) estratégicas en la red ferroviaria de interés general."/>
    <s v="2. INFRAESTRUCTURAS Y ECOSISTEMAS RESILIENTES"/>
    <s v="NO"/>
    <s v="OVR01184"/>
  </r>
  <r>
    <s v="C23.I03"/>
    <x v="28"/>
    <s v="CNMY22/1B1A/4"/>
    <s v="Licitación"/>
    <x v="0"/>
    <s v="EMPLEO"/>
    <x v="4"/>
    <x v="4"/>
    <s v="Dirección General de Labora Servicio Valenciano de Empleo y Formación"/>
    <x v="112"/>
    <x v="114"/>
    <s v="Servicios"/>
    <s v="79311300-Servicios de análisis de estudios"/>
    <n v="98453.07"/>
    <n v="9.8453070000000004E-2"/>
    <d v="2021-12-27T00:00:00"/>
    <s v="CERRADA"/>
    <s v="23. Nuevas políticas públicas para un mercado de trabajo dinámico, resiliente e inclusivo"/>
    <s v="C23.I03. Adquisición de nuevas competencias para la transformación digital, verde y productiva"/>
    <s v="C23.I03.P05. Detección de necesidades formativas"/>
    <s v="8. NUEVA ECONOMÍA DE LOS CUIDADOS Y POLÍTICAS DE EMPLEO"/>
    <s v="NO"/>
    <s v="OVR01458"/>
  </r>
  <r>
    <s v="C22.I01"/>
    <x v="13"/>
    <s v="CMAYOR/2022/08Y03/01"/>
    <s v="Licitación"/>
    <x v="0"/>
    <s v="IGUALDAD"/>
    <x v="9"/>
    <x v="12"/>
    <s v="C DE HACIENDA Y MODELO ECONÓMICO"/>
    <x v="113"/>
    <x v="115"/>
    <s v="Servicios"/>
    <s v="85300000-Servicios de asistencia social y servicios conexos"/>
    <n v="25719600"/>
    <n v="25.7196"/>
    <d v="2021-12-22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2. Teleasistencia avanzada"/>
    <s v="8. NUEVA ECONOMÍA DE LOS CUIDADOS Y POLÍTICAS DE EMPLEO"/>
    <s v="NO"/>
    <s v="OVR01457"/>
  </r>
  <r>
    <s v="C23.I04"/>
    <x v="29"/>
    <s v="CNME21/1A3A/579"/>
    <s v="CONTRATO MENOR"/>
    <x v="0"/>
    <s v="EMPLEO"/>
    <x v="4"/>
    <x v="4"/>
    <s v="LABORA SERVICIO VALENCIANO DE EMPLEO Y FORMACIÓN"/>
    <x v="114"/>
    <x v="116"/>
    <s v="Servicios"/>
    <s v="(Sin código CPV)"/>
    <n v="14999"/>
    <n v="1.4999E-2"/>
    <d v="2021-12-13T00:00:00"/>
    <s v="CERRADA"/>
    <s v="23. Nuevas políticas públicas para un mercado de trabajo dinámico, resiliente e inclusivo"/>
    <s v="C23.I04. Nuevos proyectos territoriales para el equilibrio y la equidad"/>
    <m/>
    <s v="8. NUEVA ECONOMÍA DE LOS CUIDADOS Y POLÍTICAS DE EMPLEO"/>
    <s v="NO"/>
    <s v="OVR01514"/>
  </r>
  <r>
    <s v="C22.I01"/>
    <x v="13"/>
    <s v="CMAYOR/2021/08Y09/187"/>
    <s v="Licitación"/>
    <x v="0"/>
    <s v="DERECHOS SOCIALES Y AGENDA 2030"/>
    <x v="6"/>
    <x v="7"/>
    <s v="Vicepresidencia y Conselleria de Igualdad y Políticas Inclusivas"/>
    <x v="115"/>
    <x v="117"/>
    <s v="Servicios_x000a_Servicios de arquitectura; servicios de ingeniería y servicios integrados de ingeniería; servicios de planificación urbana y servicios de arquitectura paisajista. Servicios conexos de consultores en ciencia y tecnología. Servicios de ensayos y anílisis técnicos"/>
    <s v="71240000-Servicios de arquitectura, ingeniería y planificación"/>
    <n v="183983.8"/>
    <n v="0.18398379999999998"/>
    <d v="2021-12-03T00:00:00"/>
    <s v="CERRADA"/>
    <s v="22. Plan de choque para la economía de los cuidados y refuerzo de las políticas de inclusión"/>
    <s v="C22.I01. Plan de apoyos y cuidados de larga duración: desinstitucionalización, equipamientos y tecnología"/>
    <s v="C22.I01.P01. Construcción/rehabilitación de nuevos equipamientos residenciales y centros de día"/>
    <s v="8. NUEVA ECONOMÍA DE LOS CUIDADOS Y POLÍTICAS DE EMPLEO"/>
    <s v="NO"/>
    <s v="OVR01462"/>
  </r>
  <r>
    <s v="C02.I05"/>
    <x v="9"/>
    <s v="CNMY21/DGPAT/24"/>
    <s v="Licitación"/>
    <x v="0"/>
    <s v="EDIFICACIÓN, ARQUITECTURA, VIVIENDA Y SUELO"/>
    <x v="9"/>
    <x v="12"/>
    <s v="Subsecretaría - Consellería de Hacienda y Modelo Económico"/>
    <x v="116"/>
    <x v="118"/>
    <s v="Servicios_x000a_Servicios de arquitectura; servicios de ingeniería y servicios integrados de ingeniería; servicios de planificación urbana y servicios de arquitectura paisajista. Servicios conexos de consultores en ciencia y tecnología. Servicios de ensayos y anílisis técnicos"/>
    <s v="71240000-Servicios de arquitectura, ingeniería y planificación"/>
    <n v="364970.74"/>
    <n v="0.36497074000000002"/>
    <d v="2021-12-03T00:00:00"/>
    <s v="CERRADA"/>
    <s v="2. Plan de rehabilitación de vivienda y regeneración urbana"/>
    <s v="C02.I05. Programa de impulso a la rehabilitación de edificios públicos (PIREP)"/>
    <s v="C02.I05.P01. Para las Comunidades Autónomas (CCAA)."/>
    <s v="1. AGENDA URBANA Y RURAL, LUCHA CONTRA LA DESPOBLACIÓN Y DESARROLLO DE LA AGRICULTURA"/>
    <s v="NO"/>
    <s v="OVR01465"/>
  </r>
  <r>
    <s v="C06.I02"/>
    <x v="27"/>
    <s v="3.21/20810.0054"/>
    <s v="Licitación"/>
    <x v="1"/>
    <s v="INFRAESTRUCTURAS DEL TRANSPORTE"/>
    <x v="3"/>
    <x v="3"/>
    <s v="MINISTERIO DE TRANSPORTES, MOVILIDAD Y AGENDA URBANA"/>
    <x v="117"/>
    <x v="119"/>
    <s v="Obras"/>
    <s v="45234100-Trabajos de construcción ferroviaria"/>
    <n v="15605245.880000001"/>
    <n v="15.60524588"/>
    <d v="2021-11-11T00:00:00"/>
    <s v="CERRADA"/>
    <s v="6. Movilidad sostenible, segura y conectada"/>
    <s v="C06.I02. Red Transeuropea de Transporte - Otras actuaciones. "/>
    <m/>
    <s v="2. INFRAESTRUCTURAS Y ECOSISTEMAS RESILIENTES"/>
    <s v="NO"/>
    <s v="OVR00079"/>
  </r>
  <r>
    <s v="C01.I03"/>
    <x v="20"/>
    <s v="3.21/27507.0257"/>
    <s v="Licitación"/>
    <x v="1"/>
    <s v="INFRAESTRUCTURAS DEL TRANSPORTE"/>
    <x v="3"/>
    <x v="3"/>
    <s v="MINISTERIO DE TRANSPORTES, MOVILIDAD Y AGENDA URBANA"/>
    <x v="118"/>
    <x v="120"/>
    <s v="Obras"/>
    <s v="45234160-Trabajos de construcción de catenarias"/>
    <n v="5014421.83"/>
    <n v="5.0144218299999999"/>
    <d v="2021-11-05T00:00:00"/>
    <s v="CERRADA"/>
    <s v="1. Plan de choque de movilidad sostenible, segura y conectada en entornos urbanos y metropolitanos"/>
    <s v="C01.I03. Actuaciones de mejora de la calidad y fiabilidad en el servicio de Cercanías"/>
    <s v="C01.I03.P01. Inversiones en infraestructuras de Cercanías ferroviarias (ADIF)."/>
    <s v="1. AGENDA URBANA Y RURAL, LUCHA CONTRA LA DESPOBLACIÓN Y DESARROLLO DE LA AGRICULTURA"/>
    <s v="NO"/>
    <s v="OVR00465"/>
  </r>
  <r>
    <s v="C11.I03"/>
    <x v="19"/>
    <s v="CNMY21/DGTIC/33"/>
    <s v="Licitación"/>
    <x v="0"/>
    <s v="TRANSICIÓN DIGITAL"/>
    <x v="9"/>
    <x v="12"/>
    <s v="C DE HACIENDA Y MODELO ECONÓMICO"/>
    <x v="119"/>
    <x v="121"/>
    <s v="Suministros"/>
    <s v="30200000-Equipo y material informático"/>
    <n v="5286600"/>
    <n v="5.2866"/>
    <d v="2021-10-15T00:00:00"/>
    <s v="CERRADA"/>
    <s v="11. Modernización de las administraciones públicas"/>
    <s v="C11.I03. Transformación Digital y Modernización de la Administraciones Públicas territoriales"/>
    <s v="C11.I03.P04. Infraestructuras digitales"/>
    <s v="4. UNA ADMINISTRACIÓN PARA EL SIGLO XXI"/>
    <s v="NO"/>
    <s v="OVR01460"/>
  </r>
  <r>
    <s v="C22.I01"/>
    <x v="13"/>
    <s v="CMAYOR/2021/08Y09/156 (Lotes 1-3)"/>
    <s v="Licitación"/>
    <x v="0"/>
    <s v="DERECHOS SOCIALES Y AGENDA 2030"/>
    <x v="6"/>
    <x v="7"/>
    <s v="VICEPRESIDENCIA Y CONSELLERIA DE IGUALDAD Y POLÍTICAS INCLUSIVAS"/>
    <x v="120"/>
    <x v="122"/>
    <s v="Obras"/>
    <s v="45215000-Trabajos de construcción de edificios relacionados con la salud y los servicios sociales, de crematorios y aseos públicos"/>
    <n v="2585665.7200000002"/>
    <n v="2.5856657200000002"/>
    <d v="2021-08-02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1518"/>
  </r>
  <r>
    <s v="C22.I01"/>
    <x v="13"/>
    <s v="CMAYOR/2021/08Y09/160 (Lotes 1-2)"/>
    <s v="Licitación"/>
    <x v="0"/>
    <s v="DERECHOS SOCIALES Y AGENDA 2030"/>
    <x v="6"/>
    <x v="7"/>
    <s v="VICEPRESIDENCIA Y CONSELLERIA DE IGUALDAD Y POLÍTICAS INCLUSIVAS"/>
    <x v="121"/>
    <x v="123"/>
    <s v="Obras"/>
    <s v="45215000-Trabajos de construcción de edificios relacionados con la salud y los servicios sociales, de crematorios y aseos públicos"/>
    <n v="2814629.9"/>
    <n v="2.8146298999999999"/>
    <d v="2021-08-02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1517"/>
  </r>
  <r>
    <s v="C22.I01"/>
    <x v="13"/>
    <s v="CMAYOR/2021/08Y09/175 (LOTES 1-4)"/>
    <s v="Licitación"/>
    <x v="0"/>
    <s v="DERECHOS SOCIALES Y AGENDA 2030"/>
    <x v="6"/>
    <x v="7"/>
    <s v="VICEPRESIDENCIA Y CONSELLERIA DE IGUALDAD Y POLÍTICAS INCLUSIVAS"/>
    <x v="122"/>
    <x v="124"/>
    <s v="Obras"/>
    <s v="45215000-Trabajos de construcción de edificios relacionados con la salud y los servicios sociales, de crematorios y aseos públicos"/>
    <n v="1626957.49"/>
    <n v="1.6269574899999999"/>
    <d v="2021-08-02T00:00:00"/>
    <s v="CERRADA"/>
    <s v="22. Plan de choque para la economía de los cuidados y refuerzo de las políticas de inclusión"/>
    <s v="C22.I01. Plan de apoyos y cuidados de larga duración: desinstitucionalización, equipamientos y tecnología"/>
    <m/>
    <s v="8. NUEVA ECONOMÍA DE LOS CUIDADOS Y POLÍTICAS DE EMPLEO"/>
    <s v="NO"/>
    <s v="OVR015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9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">
  <location ref="A3:C147" firstHeaderRow="0" firstDataRow="1" firstDataCol="1" rowPageCount="1" colPageCount="1"/>
  <pivotFields count="23">
    <pivotField showAll="0"/>
    <pivotField axis="axisRow" showAll="0" sortType="ascending">
      <items count="42">
        <item x="0"/>
        <item x="1"/>
        <item x="20"/>
        <item m="1" x="40"/>
        <item x="14"/>
        <item x="17"/>
        <item m="1" x="36"/>
        <item x="9"/>
        <item x="16"/>
        <item m="1" x="35"/>
        <item x="5"/>
        <item m="1" x="39"/>
        <item x="18"/>
        <item x="7"/>
        <item x="27"/>
        <item x="11"/>
        <item x="15"/>
        <item m="1" x="33"/>
        <item x="19"/>
        <item x="21"/>
        <item x="24"/>
        <item x="26"/>
        <item m="1" x="31"/>
        <item x="8"/>
        <item m="1" x="38"/>
        <item x="3"/>
        <item m="1" x="37"/>
        <item x="2"/>
        <item x="4"/>
        <item x="25"/>
        <item x="22"/>
        <item x="23"/>
        <item m="1" x="34"/>
        <item x="13"/>
        <item x="12"/>
        <item x="28"/>
        <item x="29"/>
        <item x="6"/>
        <item m="1" x="32"/>
        <item x="10"/>
        <item m="1" x="30"/>
        <item t="default"/>
      </items>
    </pivotField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axis="axisRow" showAll="0">
      <items count="16">
        <item x="4"/>
        <item x="5"/>
        <item x="9"/>
        <item x="6"/>
        <item x="2"/>
        <item x="0"/>
        <item m="1" x="14"/>
        <item x="7"/>
        <item x="10"/>
        <item m="1" x="12"/>
        <item x="3"/>
        <item x="1"/>
        <item x="8"/>
        <item m="1" x="13"/>
        <item m="1" x="11"/>
        <item t="default"/>
      </items>
    </pivotField>
    <pivotField axis="axisRow" showAll="0">
      <items count="21">
        <item x="10"/>
        <item x="5"/>
        <item x="12"/>
        <item x="7"/>
        <item x="2"/>
        <item x="0"/>
        <item m="1" x="18"/>
        <item x="13"/>
        <item x="9"/>
        <item x="4"/>
        <item x="14"/>
        <item m="1" x="17"/>
        <item x="3"/>
        <item m="1" x="19"/>
        <item x="8"/>
        <item x="6"/>
        <item x="1"/>
        <item x="11"/>
        <item x="15"/>
        <item m="1" x="16"/>
        <item t="default"/>
      </items>
    </pivotField>
    <pivotField showAll="0" defaultSubtotal="0"/>
    <pivotField showAll="0"/>
    <pivotField axis="axisRow" showAll="0" defaultSubtotal="0">
      <items count="376">
        <item m="1" x="182"/>
        <item m="1" x="286"/>
        <item m="1" x="354"/>
        <item m="1" x="343"/>
        <item m="1" x="220"/>
        <item m="1" x="331"/>
        <item m="1" x="133"/>
        <item m="1" x="184"/>
        <item m="1" x="208"/>
        <item m="1" x="193"/>
        <item m="1" x="319"/>
        <item m="1" x="139"/>
        <item m="1" x="166"/>
        <item m="1" x="168"/>
        <item m="1" x="276"/>
        <item m="1" x="179"/>
        <item m="1" x="159"/>
        <item m="1" x="132"/>
        <item m="1" x="252"/>
        <item m="1" x="267"/>
        <item m="1" x="296"/>
        <item m="1" x="370"/>
        <item m="1" x="243"/>
        <item m="1" x="130"/>
        <item m="1" x="340"/>
        <item m="1" x="313"/>
        <item m="1" x="213"/>
        <item m="1" x="325"/>
        <item m="1" x="355"/>
        <item m="1" x="150"/>
        <item m="1" x="145"/>
        <item m="1" x="293"/>
        <item m="1" x="242"/>
        <item m="1" x="216"/>
        <item m="1" x="358"/>
        <item m="1" x="356"/>
        <item m="1" x="322"/>
        <item m="1" x="299"/>
        <item m="1" x="215"/>
        <item m="1" x="283"/>
        <item m="1" x="151"/>
        <item m="1" x="271"/>
        <item m="1" x="351"/>
        <item m="1" x="158"/>
        <item m="1" x="261"/>
        <item m="1" x="304"/>
        <item m="1" x="282"/>
        <item m="1" x="300"/>
        <item m="1" x="328"/>
        <item m="1" x="189"/>
        <item m="1" x="373"/>
        <item m="1" x="187"/>
        <item m="1" x="339"/>
        <item m="1" x="186"/>
        <item m="1" x="245"/>
        <item m="1" x="217"/>
        <item m="1" x="345"/>
        <item m="1" x="255"/>
        <item m="1" x="269"/>
        <item m="1" x="156"/>
        <item m="1" x="147"/>
        <item m="1" x="308"/>
        <item m="1" x="362"/>
        <item m="1" x="192"/>
        <item m="1" x="303"/>
        <item m="1" x="164"/>
        <item m="1" x="191"/>
        <item m="1" x="129"/>
        <item m="1" x="334"/>
        <item m="1" x="337"/>
        <item m="1" x="295"/>
        <item m="1" x="323"/>
        <item m="1" x="266"/>
        <item m="1" x="141"/>
        <item m="1" x="224"/>
        <item m="1" x="244"/>
        <item m="1" x="152"/>
        <item m="1" x="301"/>
        <item m="1" x="212"/>
        <item m="1" x="235"/>
        <item m="1" x="197"/>
        <item m="1" x="144"/>
        <item m="1" x="230"/>
        <item m="1" x="185"/>
        <item m="1" x="326"/>
        <item m="1" x="256"/>
        <item m="1" x="251"/>
        <item m="1" x="188"/>
        <item m="1" x="257"/>
        <item m="1" x="241"/>
        <item m="1" x="136"/>
        <item m="1" x="327"/>
        <item m="1" x="232"/>
        <item m="1" x="246"/>
        <item m="1" x="167"/>
        <item m="1" x="349"/>
        <item m="1" x="221"/>
        <item m="1" x="219"/>
        <item m="1" x="163"/>
        <item m="1" x="305"/>
        <item m="1" x="310"/>
        <item m="1" x="360"/>
        <item m="1" x="222"/>
        <item m="1" x="181"/>
        <item m="1" x="214"/>
        <item m="1" x="302"/>
        <item m="1" x="205"/>
        <item m="1" x="277"/>
        <item m="1" x="125"/>
        <item m="1" x="174"/>
        <item m="1" x="259"/>
        <item m="1" x="361"/>
        <item m="1" x="371"/>
        <item m="1" x="291"/>
        <item m="1" x="180"/>
        <item m="1" x="321"/>
        <item m="1" x="199"/>
        <item m="1" x="353"/>
        <item m="1" x="264"/>
        <item m="1" x="211"/>
        <item m="1" x="365"/>
        <item m="1" x="344"/>
        <item m="1" x="294"/>
        <item m="1" x="137"/>
        <item m="1" x="263"/>
        <item m="1" x="359"/>
        <item m="1" x="160"/>
        <item m="1" x="173"/>
        <item m="1" x="364"/>
        <item m="1" x="279"/>
        <item m="1" x="200"/>
        <item m="1" x="375"/>
        <item m="1" x="183"/>
        <item m="1" x="350"/>
        <item m="1" x="236"/>
        <item m="1" x="175"/>
        <item m="1" x="134"/>
        <item m="1" x="218"/>
        <item m="1" x="288"/>
        <item m="1" x="258"/>
        <item m="1" x="237"/>
        <item m="1" x="142"/>
        <item m="1" x="172"/>
        <item m="1" x="311"/>
        <item m="1" x="226"/>
        <item m="1" x="290"/>
        <item m="1" x="206"/>
        <item m="1" x="202"/>
        <item m="1" x="342"/>
        <item m="1" x="148"/>
        <item m="1" x="316"/>
        <item m="1" x="234"/>
        <item m="1" x="312"/>
        <item m="1" x="210"/>
        <item m="1" x="229"/>
        <item m="1" x="223"/>
        <item m="1" x="165"/>
        <item m="1" x="366"/>
        <item m="1" x="369"/>
        <item m="1" x="204"/>
        <item m="1" x="143"/>
        <item m="1" x="247"/>
        <item m="1" x="233"/>
        <item m="1" x="169"/>
        <item m="1" x="127"/>
        <item m="1" x="171"/>
        <item m="1" x="254"/>
        <item m="1" x="278"/>
        <item m="1" x="155"/>
        <item m="1" x="190"/>
        <item m="1" x="341"/>
        <item m="1" x="274"/>
        <item m="1" x="273"/>
        <item m="1" x="131"/>
        <item m="1" x="346"/>
        <item m="1" x="177"/>
        <item m="1" x="260"/>
        <item m="1" x="140"/>
        <item m="1" x="176"/>
        <item m="1" x="209"/>
        <item m="1" x="318"/>
        <item m="1" x="225"/>
        <item m="1" x="314"/>
        <item m="1" x="298"/>
        <item m="1" x="363"/>
        <item m="1" x="333"/>
        <item m="1" x="287"/>
        <item m="1" x="268"/>
        <item m="1" x="275"/>
        <item m="1" x="330"/>
        <item m="1" x="281"/>
        <item m="1" x="284"/>
        <item m="1" x="367"/>
        <item m="1" x="128"/>
        <item m="1" x="207"/>
        <item m="1" x="178"/>
        <item m="1" x="238"/>
        <item m="1" x="307"/>
        <item m="1" x="272"/>
        <item m="1" x="162"/>
        <item m="1" x="153"/>
        <item m="1" x="338"/>
        <item m="1" x="240"/>
        <item m="1" x="324"/>
        <item m="1" x="195"/>
        <item m="1" x="138"/>
        <item m="1" x="348"/>
        <item m="1" x="297"/>
        <item m="1" x="372"/>
        <item m="1" x="161"/>
        <item m="1" x="329"/>
        <item m="1" x="194"/>
        <item m="1" x="196"/>
        <item m="1" x="157"/>
        <item m="1" x="249"/>
        <item m="1" x="248"/>
        <item m="1" x="374"/>
        <item m="1" x="320"/>
        <item m="1" x="253"/>
        <item m="1" x="270"/>
        <item m="1" x="201"/>
        <item m="1" x="317"/>
        <item m="1" x="368"/>
        <item m="1" x="347"/>
        <item m="1" x="250"/>
        <item m="1" x="126"/>
        <item m="1" x="280"/>
        <item m="1" x="262"/>
        <item m="1" x="292"/>
        <item m="1" x="154"/>
        <item m="1" x="170"/>
        <item m="1" x="203"/>
        <item m="1" x="285"/>
        <item m="1" x="306"/>
        <item m="1" x="135"/>
        <item m="1" x="289"/>
        <item m="1" x="357"/>
        <item m="1" x="227"/>
        <item m="1" x="228"/>
        <item m="1" x="239"/>
        <item m="1" x="265"/>
        <item m="1" x="149"/>
        <item m="1" x="231"/>
        <item m="1" x="309"/>
        <item m="1" x="198"/>
        <item m="1" x="315"/>
        <item m="1" x="336"/>
        <item m="1" x="146"/>
        <item m="1" x="352"/>
        <item m="1" x="3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33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6"/>
      </items>
    </pivotField>
    <pivotField showAll="0"/>
    <pivotField showAll="0" defaultSubtotal="0"/>
    <pivotField dataField="1"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4">
    <field x="6"/>
    <field x="7"/>
    <field x="1"/>
    <field x="10"/>
  </rowFields>
  <rowItems count="144">
    <i>
      <x/>
    </i>
    <i r="1">
      <x v="9"/>
    </i>
    <i r="2">
      <x v="35"/>
    </i>
    <i r="3">
      <x v="364"/>
    </i>
    <i r="2">
      <x v="36"/>
    </i>
    <i r="3">
      <x v="366"/>
    </i>
    <i r="2">
      <x v="37"/>
    </i>
    <i r="3">
      <x v="258"/>
    </i>
    <i>
      <x v="1"/>
    </i>
    <i r="1">
      <x v="1"/>
    </i>
    <i r="2">
      <x v="7"/>
    </i>
    <i r="3">
      <x v="265"/>
    </i>
    <i r="2">
      <x v="30"/>
    </i>
    <i r="3">
      <x v="325"/>
    </i>
    <i r="3">
      <x v="341"/>
    </i>
    <i r="3">
      <x v="349"/>
    </i>
    <i r="2">
      <x v="31"/>
    </i>
    <i r="3">
      <x v="330"/>
    </i>
    <i r="2">
      <x v="39"/>
    </i>
    <i r="3">
      <x v="288"/>
    </i>
    <i r="3">
      <x v="375"/>
    </i>
    <i>
      <x v="2"/>
    </i>
    <i r="1">
      <x v="2"/>
    </i>
    <i r="2">
      <x v="7"/>
    </i>
    <i r="3">
      <x v="328"/>
    </i>
    <i r="3">
      <x v="335"/>
    </i>
    <i r="3">
      <x v="368"/>
    </i>
    <i r="2">
      <x v="18"/>
    </i>
    <i r="3">
      <x v="292"/>
    </i>
    <i r="3">
      <x v="371"/>
    </i>
    <i r="2">
      <x v="29"/>
    </i>
    <i r="3">
      <x v="338"/>
    </i>
    <i r="2">
      <x v="33"/>
    </i>
    <i r="3">
      <x v="365"/>
    </i>
    <i r="2">
      <x v="34"/>
    </i>
    <i r="3">
      <x v="302"/>
    </i>
    <i>
      <x v="3"/>
    </i>
    <i r="1">
      <x v="3"/>
    </i>
    <i r="2">
      <x v="33"/>
    </i>
    <i r="3">
      <x v="284"/>
    </i>
    <i r="3">
      <x v="309"/>
    </i>
    <i r="3">
      <x v="311"/>
    </i>
    <i r="3">
      <x v="312"/>
    </i>
    <i r="3">
      <x v="318"/>
    </i>
    <i r="3">
      <x v="340"/>
    </i>
    <i r="3">
      <x v="350"/>
    </i>
    <i r="3">
      <x v="354"/>
    </i>
    <i r="3">
      <x v="361"/>
    </i>
    <i r="3">
      <x v="367"/>
    </i>
    <i r="3">
      <x v="372"/>
    </i>
    <i r="3">
      <x v="373"/>
    </i>
    <i r="3">
      <x v="374"/>
    </i>
    <i r="2">
      <x v="34"/>
    </i>
    <i r="3">
      <x v="274"/>
    </i>
    <i r="1">
      <x v="14"/>
    </i>
    <i r="2">
      <x v="33"/>
    </i>
    <i r="3">
      <x v="276"/>
    </i>
    <i r="3">
      <x v="308"/>
    </i>
    <i>
      <x v="4"/>
    </i>
    <i r="1">
      <x v="4"/>
    </i>
    <i r="2">
      <x v="7"/>
    </i>
    <i r="3">
      <x v="268"/>
    </i>
    <i r="2">
      <x v="28"/>
    </i>
    <i r="3">
      <x v="256"/>
    </i>
    <i>
      <x v="5"/>
    </i>
    <i r="1">
      <x/>
    </i>
    <i r="2">
      <x v="1"/>
    </i>
    <i r="3">
      <x v="317"/>
    </i>
    <i r="3">
      <x v="347"/>
    </i>
    <i r="2">
      <x v="16"/>
    </i>
    <i r="3">
      <x v="281"/>
    </i>
    <i r="1">
      <x v="5"/>
    </i>
    <i r="2">
      <x/>
    </i>
    <i r="3">
      <x v="250"/>
    </i>
    <i r="2">
      <x v="1"/>
    </i>
    <i r="3">
      <x v="251"/>
    </i>
    <i r="3">
      <x v="252"/>
    </i>
    <i r="3">
      <x v="254"/>
    </i>
    <i r="3">
      <x v="259"/>
    </i>
    <i r="3">
      <x v="264"/>
    </i>
    <i r="3">
      <x v="267"/>
    </i>
    <i r="3">
      <x v="272"/>
    </i>
    <i r="3">
      <x v="273"/>
    </i>
    <i r="3">
      <x v="275"/>
    </i>
    <i r="3">
      <x v="294"/>
    </i>
    <i r="3">
      <x v="313"/>
    </i>
    <i r="3">
      <x v="314"/>
    </i>
    <i r="3">
      <x v="316"/>
    </i>
    <i r="3">
      <x v="320"/>
    </i>
    <i r="3">
      <x v="322"/>
    </i>
    <i r="3">
      <x v="323"/>
    </i>
    <i r="3">
      <x v="324"/>
    </i>
    <i r="3">
      <x v="326"/>
    </i>
    <i r="3">
      <x v="337"/>
    </i>
    <i r="3">
      <x v="348"/>
    </i>
    <i r="3">
      <x v="355"/>
    </i>
    <i r="3">
      <x v="356"/>
    </i>
    <i r="3">
      <x v="358"/>
    </i>
    <i r="3">
      <x v="359"/>
    </i>
    <i r="3">
      <x v="360"/>
    </i>
    <i r="3">
      <x v="362"/>
    </i>
    <i r="1">
      <x v="18"/>
    </i>
    <i r="2">
      <x v="16"/>
    </i>
    <i r="3">
      <x v="319"/>
    </i>
    <i>
      <x v="7"/>
    </i>
    <i r="1">
      <x v="8"/>
    </i>
    <i r="2">
      <x v="4"/>
    </i>
    <i r="3">
      <x v="278"/>
    </i>
    <i r="3">
      <x v="279"/>
    </i>
    <i r="3">
      <x v="321"/>
    </i>
    <i r="2">
      <x v="5"/>
    </i>
    <i r="3">
      <x v="287"/>
    </i>
    <i r="3">
      <x v="334"/>
    </i>
    <i>
      <x v="8"/>
    </i>
    <i r="1">
      <x v="7"/>
    </i>
    <i r="2">
      <x v="7"/>
    </i>
    <i r="3">
      <x v="303"/>
    </i>
    <i r="1">
      <x v="10"/>
    </i>
    <i r="2">
      <x v="19"/>
    </i>
    <i r="3">
      <x v="307"/>
    </i>
    <i>
      <x v="11"/>
    </i>
    <i r="1">
      <x v="16"/>
    </i>
    <i r="2">
      <x v="20"/>
    </i>
    <i r="3">
      <x v="336"/>
    </i>
    <i r="2">
      <x v="23"/>
    </i>
    <i r="3">
      <x v="261"/>
    </i>
    <i r="3">
      <x v="262"/>
    </i>
    <i r="3">
      <x v="263"/>
    </i>
    <i r="3">
      <x v="282"/>
    </i>
    <i r="3">
      <x v="285"/>
    </i>
    <i r="3">
      <x v="293"/>
    </i>
    <i r="3">
      <x v="305"/>
    </i>
    <i r="3">
      <x v="315"/>
    </i>
    <i r="3">
      <x v="329"/>
    </i>
    <i r="3">
      <x v="331"/>
    </i>
    <i r="2">
      <x v="25"/>
    </i>
    <i r="3">
      <x v="255"/>
    </i>
    <i r="2">
      <x v="27"/>
    </i>
    <i r="3">
      <x v="253"/>
    </i>
    <i>
      <x v="12"/>
    </i>
    <i r="1">
      <x v="17"/>
    </i>
    <i r="2">
      <x v="8"/>
    </i>
    <i r="3">
      <x v="286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-1"/>
  </pageFields>
  <dataFields count="2">
    <dataField name="Nº LICITACIONES" fld="13" subtotal="count" baseField="5" baseItem="0"/>
    <dataField name="IMPORTE LICITACIONES (Millones de €)" fld="14" baseField="5" baseItem="0" numFmtId="164"/>
  </dataFields>
  <formats count="16">
    <format dxfId="1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dataOnly="0" labelOnly="1" grandRow="1" outline="0" fieldPosition="0"/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4">
      <pivotArea dataOnly="0" labelOnly="1" outline="0" fieldPosition="0">
        <references count="1">
          <reference field="4" count="1">
            <x v="1"/>
          </reference>
        </references>
      </pivotArea>
    </format>
    <format dxfId="1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grandRow="1" outline="0" fieldPosition="0"/>
    </format>
    <format dxfId="1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W126" totalsRowShown="0" headerRowDxfId="116" dataDxfId="115">
  <autoFilter ref="A1:W126">
    <filterColumn colId="2">
      <filters>
        <filter val="SDA 3/21 CC"/>
        <filter val="SDA-TIC/2-21CC"/>
      </filters>
    </filterColumn>
  </autoFilter>
  <sortState ref="A2:W126">
    <sortCondition sortBy="cellColor" ref="Q1:Q126" dxfId="114"/>
  </sortState>
  <tableColumns count="23">
    <tableColumn id="13" name="Código" dataDxfId="113" totalsRowDxfId="112">
      <calculatedColumnFormula>LEFT(Tabla1[[#This Row],[INVERSIÓN]],7)</calculatedColumnFormula>
    </tableColumn>
    <tableColumn id="16" name="CI y descripción" dataDxfId="111" totalsRowDxfId="110"/>
    <tableColumn id="11" name="EXPEDIENTE" dataDxfId="109" totalsRowDxfId="108"/>
    <tableColumn id="1" name="LICITACIÓN/ CONTRATO MENOR" dataDxfId="107" totalsRowDxfId="106"/>
    <tableColumn id="6" name="RESPONSABILIDAD AGE/GVA" dataDxfId="105" totalsRowDxfId="104"/>
    <tableColumn id="5" name="ÁMBITO" dataDxfId="103" totalsRowDxfId="102"/>
    <tableColumn id="15" name="CONSELLERIA excepto responsabilidad AGE (incluye SPI) " dataDxfId="101" totalsRowDxfId="100"/>
    <tableColumn id="17" name="CONSELLERIA / SPI excepto responsabilidad AGE" dataDxfId="99" totalsRowDxfId="98"/>
    <tableColumn id="2" name="ORGANISMO QUE LICITA" dataDxfId="97" totalsRowDxfId="96"/>
    <tableColumn id="3" name="ANUNCIO DE LICITACIÓN" dataDxfId="95" totalsRowDxfId="94" dataCellStyle="Hipervínculo"/>
    <tableColumn id="23" name="EXPTE+LICITACIÓN" dataDxfId="93" totalsRowDxfId="92" dataCellStyle="Hipervínculo">
      <calculatedColumnFormula>CONCATENATE(Tabla1[[#This Row],[EXPEDIENTE]]," - ",Tabla1[[#This Row],[ANUNCIO DE LICITACIÓN]])</calculatedColumnFormula>
    </tableColumn>
    <tableColumn id="4" name="TIPO DE CONTRATO" dataDxfId="91" totalsRowDxfId="90"/>
    <tableColumn id="22" name="BIENES Y SERVICIOS CONTRATADOS" dataDxfId="89" totalsRowDxfId="88"/>
    <tableColumn id="7" name="CUANTÍA MÁXIMA (€)" dataDxfId="87" totalsRowDxfId="86" dataCellStyle="Moneda"/>
    <tableColumn id="14" name="CUANTÍA MÁXIMA (Millones €)" dataDxfId="85" totalsRowDxfId="84" dataCellStyle="Moneda">
      <calculatedColumnFormula>Tabla1[[#This Row],[CUANTÍA MÁXIMA (€)]]/1000000</calculatedColumnFormula>
    </tableColumn>
    <tableColumn id="8" name="FECHA FIN DE PLAZO" dataDxfId="83" totalsRowDxfId="82"/>
    <tableColumn id="12" name="SITUACIÓN ACTUAL" dataDxfId="81" totalsRowDxfId="80" dataCellStyle="Hipervínculo">
      <calculatedColumnFormula>IF(Tabla1[[#This Row],[FECHA FIN DE PLAZO]]&lt;TODAY(),"CERRADA", IF(Tabla1[[#This Row],[FECHA FIN DE PLAZO]]+1&gt;TODAY(),"ABIERTA"))</calculatedColumnFormula>
    </tableColumn>
    <tableColumn id="9" name="COMPONENTE " dataDxfId="79" totalsRowDxfId="78"/>
    <tableColumn id="19" name="INVERSIÓN" dataDxfId="77" totalsRowDxfId="76"/>
    <tableColumn id="18" name="LINEA" dataDxfId="75" totalsRowDxfId="74"/>
    <tableColumn id="10" name="POLÍTICA PALANCA" dataDxfId="73" totalsRowDxfId="72"/>
    <tableColumn id="21" name="SDA SI /NO" dataDxfId="71" totalsRowDxfId="70"/>
    <tableColumn id="20" name="CODIGO APLICACIÓN OVR" dataDxfId="69" totalsRowDxfId="6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ntrataciondelestado.es/wps/poc?uri=deeplink:detalle_licitacion&amp;idEvl=GWXbUkyTwSYBPRBxZ4nJ%2Fg%3D%3D" TargetMode="External"/><Relationship Id="rId21" Type="http://schemas.openxmlformats.org/officeDocument/2006/relationships/hyperlink" Target="https://contrataciondelestado.es/wps/portal/!ut/p/b1/jZDLbsIwEEW_pR-APB7bQ7J0Xk4QlDQmofGm8gIhKh6bqt9fB6XqCtPZXekc3athjo0LTpKUAsEFe2fu6r9PR_91ul39ecqOPmS5zfOqRkisKADXRd9TPUUMwBgAJXI5rIaWbGMAmroq1j1XYJCivlGzDw9Ow93PbJLojGswdsNBUylIIXBjf_sjwOTroXzTTSoA0jwD7L" TargetMode="External"/><Relationship Id="rId42" Type="http://schemas.openxmlformats.org/officeDocument/2006/relationships/hyperlink" Target="https://contrataciondelestado.es/wps/poc?uri=deeplink%3Adetalle_licitacion&amp;idEvl=FfGky5CEI1WiEJrVRqloyA%3D%3D" TargetMode="External"/><Relationship Id="rId63" Type="http://schemas.openxmlformats.org/officeDocument/2006/relationships/hyperlink" Target="https://contrataciondelestado.es/wps/poc?uri=deeplink%3Adetalle_licitacion&amp;idEvl=I%2Fu%2BJV0VAFoBPRBxZ4nJ%2Fg%3D%3D" TargetMode="External"/><Relationship Id="rId84" Type="http://schemas.openxmlformats.org/officeDocument/2006/relationships/hyperlink" Target="https://contrataciondelestado.es/wps/poc?uri=deeplink%3Adetalle_licitacion&amp;idEvl=eQ2lhm4pbTwuf4aBO%2BvQlQ%3D%3D" TargetMode="External"/><Relationship Id="rId16" Type="http://schemas.openxmlformats.org/officeDocument/2006/relationships/hyperlink" Target="https://contrataciondelestado.es/wps/poc?uri=deeplink:detalle_licitacion&amp;idEvl=GQCcfdL3xgWXQV0WE7lYPw%3D%3D" TargetMode="External"/><Relationship Id="rId107" Type="http://schemas.openxmlformats.org/officeDocument/2006/relationships/hyperlink" Target="https://contrataciondelestado.es/wps/poc?uri=deeplink%3Adetalle_licitacion&amp;idEvl=iWXhf52lph%2BiEJrVRqloyA%3D%3Dhttps://contrataciondelestado.es/wps/poc?uri=deeplink%3Adetalle_licitacion&amp;idEvl=iWXhf52lph%2BiEJrVRqloyA%3D%3D" TargetMode="External"/><Relationship Id="rId11" Type="http://schemas.openxmlformats.org/officeDocument/2006/relationships/hyperlink" Target="https://contrataciondelestado.es/wps/poc?uri=deeplink:detalle_licitacion&amp;idEvl=4%2BgElNaW%2Blerz3GQd5r6SQ%3D%3D" TargetMode="External"/><Relationship Id="rId32" Type="http://schemas.openxmlformats.org/officeDocument/2006/relationships/hyperlink" Target="https://www.boe.es/boe/dias/2021/10/13/pdfs/BOE-B-2021-41850.pdf" TargetMode="External"/><Relationship Id="rId37" Type="http://schemas.openxmlformats.org/officeDocument/2006/relationships/hyperlink" Target="https://contrataciondelestado.es/wps/portal/!ut/p/b0/04_Sj9CPykssy0xPLMnMz0vMAfIjU1JTC3Iy87KtUlJLEnNyUuNzMpMzSxKTgQr0w_Wj9KMyU1zLcvQji8q1PT3zLQrDK6vygvNDIoyrVA3Myx1tbfULcnMdAWfquYA!/" TargetMode="External"/><Relationship Id="rId53" Type="http://schemas.openxmlformats.org/officeDocument/2006/relationships/hyperlink" Target="https://contrataciondelestado.es/wps/poc?uri=deeplink%3Adetalle_licitacion&amp;idEvl=VgIe%2B8%2BZbxJvYnTkQN0%2FZA%3D%3D" TargetMode="External"/><Relationship Id="rId58" Type="http://schemas.openxmlformats.org/officeDocument/2006/relationships/hyperlink" Target="https://contrataciondelestado.es/wps/poc?uri=deeplink%3Adetalle_licitacion&amp;idEvl=E0aghpCUwB%2BiEJrVRqloyA%3D%3D" TargetMode="External"/><Relationship Id="rId74" Type="http://schemas.openxmlformats.org/officeDocument/2006/relationships/hyperlink" Target="https://contrataciondelestado.es/wps/poc?uri=deeplink:detalle_licitacion&amp;idEvl=CkuB9PFNMjCiEJrVRqloyA%3D%3D" TargetMode="External"/><Relationship Id="rId79" Type="http://schemas.openxmlformats.org/officeDocument/2006/relationships/hyperlink" Target="https://contrataciondelestado.es/wps/poc?uri=deeplink:detalle_licitacion&amp;idEvl=Qj2Ea7ckHulvYnTkQN0%2FZA%3D%3D" TargetMode="External"/><Relationship Id="rId102" Type="http://schemas.openxmlformats.org/officeDocument/2006/relationships/hyperlink" Target="https://contrataciondelestado.es/wps/poc?uri=deeplink%3Adetalle_licitacion&amp;idEvl=3X7DkqF63%2BlvYnTkQN0%2FZA%3D%3D" TargetMode="External"/><Relationship Id="rId123" Type="http://schemas.openxmlformats.org/officeDocument/2006/relationships/hyperlink" Target="https://contrataciondelestado.es/wps/poc?uri=deeplink%3Adetalle_licitacion&amp;idEvl=WVscxllguIymq21uxhbaVQ%3D%3D" TargetMode="External"/><Relationship Id="rId128" Type="http://schemas.openxmlformats.org/officeDocument/2006/relationships/hyperlink" Target="https://contrataciondelestado.es/wps/poc?uri=deeplink%3Adetalle_licitacion&amp;idEvl=1xGmojhYTWx7h85%2Fpmmsfw%3D%3D" TargetMode="External"/><Relationship Id="rId5" Type="http://schemas.openxmlformats.org/officeDocument/2006/relationships/hyperlink" Target="https://contrataciondelestado.es/wps/poc?uri=deeplink%3Adetalle_licitacion&amp;idEvl=MmzeysT3Q%2FwSugstABGr5A%3D%3D" TargetMode="External"/><Relationship Id="rId90" Type="http://schemas.openxmlformats.org/officeDocument/2006/relationships/hyperlink" Target="https://contrataciondelestado.es/wps/poc?uri=deeplink%3Adetalle_licitacion&amp;idEvl=twq0B4YoU1hvYnTkQN0%2FZA%3D%3D" TargetMode="External"/><Relationship Id="rId95" Type="http://schemas.openxmlformats.org/officeDocument/2006/relationships/hyperlink" Target="https://contrataciondelestado.es/wps/poc?uri=deeplink%3Adetalle_licitacion&amp;idEvl=yNhtWqiF3EABPRBxZ4nJ%2Fg%3D%3D" TargetMode="External"/><Relationship Id="rId22" Type="http://schemas.openxmlformats.org/officeDocument/2006/relationships/hyperlink" Target="https://boe.es/boe/dias/2022/03/07/pdfs/BOE-B-2022-7034.pdf" TargetMode="External"/><Relationship Id="rId27" Type="http://schemas.openxmlformats.org/officeDocument/2006/relationships/hyperlink" Target="https://contrataciondelestado.es/wps/poc?uri=deeplink%3Adetalle_licitacion&amp;idEvl=h2WR%2FnvpMq97h85%2Fpmmsfw%3D%3D" TargetMode="External"/><Relationship Id="rId43" Type="http://schemas.openxmlformats.org/officeDocument/2006/relationships/hyperlink" Target="https://contrataciondelestado.es/wps/poc?uri=deeplink:detalle_licitacion&amp;idEvl=Yne6rhbqPdouf4aBO%2BvQlQ%3D%3D" TargetMode="External"/><Relationship Id="rId48" Type="http://schemas.openxmlformats.org/officeDocument/2006/relationships/hyperlink" Target="https://contrataciondelestado.es/wps/poc?uri=deeplink:detalle_licitacion&amp;idEvl=E7v8UY4ZibSrz3GQd5r6SQ%3D%3D" TargetMode="External"/><Relationship Id="rId64" Type="http://schemas.openxmlformats.org/officeDocument/2006/relationships/hyperlink" Target="https://contrataciondelestado.es/wps/poc?uri=deeplink:detalle_licitacion&amp;idEvl=nFUSwSIdcIPnSoTX3z%2F7wA%3D%3D" TargetMode="External"/><Relationship Id="rId69" Type="http://schemas.openxmlformats.org/officeDocument/2006/relationships/hyperlink" Target="https://contrataciondelestado.es/wps/poc?uri=deeplink:detalle_licitacion&amp;idEvl=YVLfDSpX0EOrz3GQd5r6SQ%3D%3D" TargetMode="External"/><Relationship Id="rId113" Type="http://schemas.openxmlformats.org/officeDocument/2006/relationships/hyperlink" Target="https://contrataciondelestado.es/wps/poc?uri=deeplink:detalle_licitacion&amp;idEvl=wiT2ZLhyGOJ7h85%2Fpmmsfw%3D%3D" TargetMode="External"/><Relationship Id="rId118" Type="http://schemas.openxmlformats.org/officeDocument/2006/relationships/hyperlink" Target="https://contrataciondelestado.es/wps/poc?uri=deeplink:detalle_licitacion&amp;idEvl=vfUhKI8DhN2iEJrVRqloyA%3D%3D" TargetMode="External"/><Relationship Id="rId80" Type="http://schemas.openxmlformats.org/officeDocument/2006/relationships/hyperlink" Target="https://contrataciondelestado.es/wps/poc?uri=deeplink:detalle_licitacion&amp;idEvl=3nvAaqGCvMGiEJrVRqloyA%3D%3D" TargetMode="External"/><Relationship Id="rId85" Type="http://schemas.openxmlformats.org/officeDocument/2006/relationships/hyperlink" Target="https://contrataciondelestado.es/wps/poc?uri=deeplink%3AperfilContratante&amp;idBp=1VEbACTvt2IQK2TEfXGy%2BA%3D%3D" TargetMode="External"/><Relationship Id="rId12" Type="http://schemas.openxmlformats.org/officeDocument/2006/relationships/hyperlink" Target="https://contrataciondelestado.es/wps/poc?uri=deeplink:detalle_licitacion&amp;idEvl=Y13hTAEUeG%2Brz3GQd5r6SQ%3D%3D" TargetMode="External"/><Relationship Id="rId17" Type="http://schemas.openxmlformats.org/officeDocument/2006/relationships/hyperlink" Target="https://contrataciondelestado.es/wps/poc?uri=deeplink:detalle_licitacion&amp;idEvl=HhDR6gDHWBOmq21uxhbaVQ%3D%3D" TargetMode="External"/><Relationship Id="rId33" Type="http://schemas.openxmlformats.org/officeDocument/2006/relationships/hyperlink" Target="https://contrataciondelestado.es/wps/portal/!ut/p/b0/04_Sj9CPykssy0xPLMnMz0vMAfIjU1JTC3Iy87KtUlJLEnNyUuNzMpMzSxKTgQr0w_Wj9KMyU1zLcvQjE1UNkguCowI8MvItzTMsTFUNCnJzi9PKbW31gQxHABJlDsc!/" TargetMode="External"/><Relationship Id="rId38" Type="http://schemas.openxmlformats.org/officeDocument/2006/relationships/hyperlink" Target="https://contrataciondelestado.es/wps/portal/!ut/p/b0/04_Sj9CPykssy0xPLMnMz0vMAfIjU1JTC3Iy87KtUlJLEnNyUuNzMpMzSxKTgQr0w_Wj9KMyU1zLcvQjPUIy86tSLTN9XVQN8oLzQyKMq1QNzMsdbW31C3JzHQH4zGJN/" TargetMode="External"/><Relationship Id="rId59" Type="http://schemas.openxmlformats.org/officeDocument/2006/relationships/hyperlink" Target="https://contrataciondelestado.es/wps/poc?uri=deeplink:detalle_licitacion&amp;idEvl=8tVA7z96Upamq21uxhbaVQ%3D%3D" TargetMode="External"/><Relationship Id="rId103" Type="http://schemas.openxmlformats.org/officeDocument/2006/relationships/hyperlink" Target="https://contrataciondelestado.es/wps/poc?uri=deeplink:detalle_licitacion&amp;idEvl=q2CoOo0ekJznSoTX3z%2F7wA%3D%3D" TargetMode="External"/><Relationship Id="rId108" Type="http://schemas.openxmlformats.org/officeDocument/2006/relationships/hyperlink" Target="https://contrataciondelestado.es/wps/poc?uri=deeplink:detalle_licitacion&amp;idEvl=MEOB%2FdCOKNurz3GQd5r6SQ%3D%3D" TargetMode="External"/><Relationship Id="rId124" Type="http://schemas.openxmlformats.org/officeDocument/2006/relationships/hyperlink" Target="https://contrataciondelestado.es/wps/poc?uri=deeplink:detalle_licitacion&amp;idEvl=3W4hMlvKeSyrz3GQd5r6SQ%3D%3D" TargetMode="External"/><Relationship Id="rId129" Type="http://schemas.openxmlformats.org/officeDocument/2006/relationships/hyperlink" Target="https://contrataciondelestado.es/wps/poc?uri=deeplink:detalle_licitacion&amp;idEvl=sf9cIiyooKCXQV0WE7lYPw%3D%3D" TargetMode="External"/><Relationship Id="rId54" Type="http://schemas.openxmlformats.org/officeDocument/2006/relationships/hyperlink" Target="https://contrataciondelestado.es/wps/poc?uri=deeplink%3Adetalle_licitacion&amp;idEvl=mKAZEVmXih2rz3GQd5r6SQ%3D%3D" TargetMode="External"/><Relationship Id="rId70" Type="http://schemas.openxmlformats.org/officeDocument/2006/relationships/hyperlink" Target="https://contrataciondelestado.es/wps/poc?uri=deeplink:detalle_licitacion&amp;idEvl=8MQXyqqV%2F7qiEJrVRqloyA%3D%3D" TargetMode="External"/><Relationship Id="rId75" Type="http://schemas.openxmlformats.org/officeDocument/2006/relationships/hyperlink" Target="https://boe.es/boe/dias/2022/07/30/pdfs/BOE-B-2022-24052.pdf" TargetMode="External"/><Relationship Id="rId91" Type="http://schemas.openxmlformats.org/officeDocument/2006/relationships/hyperlink" Target="https://contrataciondelestado.es/wps/poc?uri=deeplink:detalle_licitacion&amp;idEvl=YBNqb6Y%2FvgXnSoTX3z%2F7wA%3D%3D" TargetMode="External"/><Relationship Id="rId96" Type="http://schemas.openxmlformats.org/officeDocument/2006/relationships/hyperlink" Target="https://contrataciondelestado.es/wps/poc?uri=deeplink%3Adetalle_licitacion&amp;idEvl=wZU4MH1Mnw2XQV0WE7lYPw%3D%3D" TargetMode="External"/><Relationship Id="rId1" Type="http://schemas.openxmlformats.org/officeDocument/2006/relationships/hyperlink" Target="https://contrataciondelestado.es/wps/poc?uri=deeplink:detalle_licitacion&amp;idEvl=4tqsCKNQZo1vYnTkQN0%2FZA%3D%3D" TargetMode="External"/><Relationship Id="rId6" Type="http://schemas.openxmlformats.org/officeDocument/2006/relationships/hyperlink" Target="https://contrataciondelestado.es/wps/poc?uri=deeplink:detalle_licitacion&amp;idEvl=yJMzY8FfMourz3GQd5r6SQ%3D%3D" TargetMode="External"/><Relationship Id="rId23" Type="http://schemas.openxmlformats.org/officeDocument/2006/relationships/hyperlink" Target="https://contrataciondelestado.es/wps/poc?uri=deeplink%3Adetalle_licitacion&amp;idEvl=PL1rvzNcd44uf4aBO%2BvQlQ%3D%3D" TargetMode="External"/><Relationship Id="rId28" Type="http://schemas.openxmlformats.org/officeDocument/2006/relationships/hyperlink" Target="https://contrataciondelestado.es/wps/wcm/connect/af1f9221-59e4-4ce0-be30-cce1e0e0c6b1/DOC20220408091552PliegoDeClausulasAdministrativas.PDF?MOD=AJPERES" TargetMode="External"/><Relationship Id="rId49" Type="http://schemas.openxmlformats.org/officeDocument/2006/relationships/hyperlink" Target="https://contrataciondelestado.es/wps/poc?uri=deeplink:detalle_licitacion&amp;idEvl=WxYByOp%2F7NaXQV0WE7lYPw%3D%3D" TargetMode="External"/><Relationship Id="rId114" Type="http://schemas.openxmlformats.org/officeDocument/2006/relationships/hyperlink" Target="https://contrataciondelestado.es/wps/poc?uri=deeplink:detalle_licitacion&amp;idEvl=0wr%2F3YxkIrSiEJrVRqloyA%3D%3D" TargetMode="External"/><Relationship Id="rId119" Type="http://schemas.openxmlformats.org/officeDocument/2006/relationships/hyperlink" Target="https://contrataciondelestado.es/wps/poc?uri=deeplink%3Adetalle_licitacion&amp;idEvl=qlgQDspU6uWXQV0WE7lYPw%3D%3D" TargetMode="External"/><Relationship Id="rId44" Type="http://schemas.openxmlformats.org/officeDocument/2006/relationships/hyperlink" Target="https://contrataciondelestado.es/wps/poc?uri=deeplink:detalle_licitacion&amp;idEvl=%2BEjCv08UovUSugstABGr5A%3D%3D" TargetMode="External"/><Relationship Id="rId60" Type="http://schemas.openxmlformats.org/officeDocument/2006/relationships/hyperlink" Target="https://contrataciondelestado.es/wps/poc?uri=deeplink%3Adetalle_licitacion&amp;idEvl=2ZwcGFKhRGHnSoTX3z%2F7wA%3D%3D" TargetMode="External"/><Relationship Id="rId65" Type="http://schemas.openxmlformats.org/officeDocument/2006/relationships/hyperlink" Target="https://contrataciondelestado.es/wps/poc?uri=deeplink%3Adetalle_licitacion&amp;idEvl=zzW0Gb2tzQWiEJrVRqloyA%3D%3D" TargetMode="External"/><Relationship Id="rId81" Type="http://schemas.openxmlformats.org/officeDocument/2006/relationships/hyperlink" Target="https://contrataciondelestado.es/wps/poc?uri=deeplink:detalle_licitacion&amp;idEvl=YkBrxrxPBQqXQV0WE7lYPw%3D%3D" TargetMode="External"/><Relationship Id="rId86" Type="http://schemas.openxmlformats.org/officeDocument/2006/relationships/hyperlink" Target="https://contrataciondelestado.es/wps/poc?uri=deeplink:detalle_licitacion&amp;idEvl=ZELmxvYb4a6XQV0WE7lYPw%3D%3D" TargetMode="External"/><Relationship Id="rId130" Type="http://schemas.openxmlformats.org/officeDocument/2006/relationships/printerSettings" Target="../printerSettings/printerSettings2.bin"/><Relationship Id="rId13" Type="http://schemas.openxmlformats.org/officeDocument/2006/relationships/hyperlink" Target="https://contrataciondelestado.es/wps/poc?uri=deeplink:detalle_licitacion&amp;idEvl=Rtn5Ztg0rst7h85%2Fpmmsfw%3D%3D" TargetMode="External"/><Relationship Id="rId18" Type="http://schemas.openxmlformats.org/officeDocument/2006/relationships/hyperlink" Target="https://contrataciondelestado.es/wps/poc?uri=deeplink%3Adetalle_licitacion&amp;idEvl=Sd%2FIA1XljU0BPRBxZ4nJ%2Fg%3D%3D" TargetMode="External"/><Relationship Id="rId39" Type="http://schemas.openxmlformats.org/officeDocument/2006/relationships/hyperlink" Target="https://boe.es/boe/dias/2022/05/23/pdfs/BOE-B-2022-16275.pdf" TargetMode="External"/><Relationship Id="rId109" Type="http://schemas.openxmlformats.org/officeDocument/2006/relationships/hyperlink" Target="https://contrataciondelestado.es/wps/poc?uri=deeplink%3AperfilContratante&amp;idBp=AJOJNyOnu8uXQV0WE7lYPw%3D%3D" TargetMode="External"/><Relationship Id="rId34" Type="http://schemas.openxmlformats.org/officeDocument/2006/relationships/hyperlink" Target="https://contrataciondelestado.es/wps/portal/!ut/p/b0/04_Sj9CPykssy0xPLMnMz0vMAfIjU1JTC3Iy87KtUlJLEnNyUuNzMpMzSxKTgQr0w_Wj9KMyU1zLcvQjw0tTtD0ijc09C0rMMyxMVQ0KcnOL08ptbfWBDEcA2yKJrw!!/" TargetMode="External"/><Relationship Id="rId50" Type="http://schemas.openxmlformats.org/officeDocument/2006/relationships/hyperlink" Target="https://contrataciondelestado.es/wps/poc?uri=deeplink%3Adetalle_licitacion&amp;idEvl=Ljx3gt3Mg9Crz3GQd5r6SQ%3D%3D" TargetMode="External"/><Relationship Id="rId55" Type="http://schemas.openxmlformats.org/officeDocument/2006/relationships/hyperlink" Target="https://contrataciondelestado.es/wps/poc?uri=deeplink%3Adetalle_licitacion&amp;idEvl=Cm0PgkKqQ%2FlvYnTkQN0%2FZA%3D%3D" TargetMode="External"/><Relationship Id="rId76" Type="http://schemas.openxmlformats.org/officeDocument/2006/relationships/hyperlink" Target="https://contrataciondelestado.es/wps/poc?uri=deeplink%3Adetalle_licitacion&amp;idEvl=5tqiJIXxzvVvYnTkQN0%2FZA%3D%3D" TargetMode="External"/><Relationship Id="rId97" Type="http://schemas.openxmlformats.org/officeDocument/2006/relationships/hyperlink" Target="https://contrataciondelestado.es/wps/poc?uri=deeplink%3Adetalle_licitacion&amp;idEvl=Xxj0ghPShgGrz3GQd5r6SQ%3D%3D" TargetMode="External"/><Relationship Id="rId104" Type="http://schemas.openxmlformats.org/officeDocument/2006/relationships/hyperlink" Target="https://contrataciondelestado.es/wps/poc?uri=deeplink:detalle_licitacion&amp;idEvl=0c%2FuhAeh%2FDKiEJrVRqloyA%3D%3D" TargetMode="External"/><Relationship Id="rId120" Type="http://schemas.openxmlformats.org/officeDocument/2006/relationships/hyperlink" Target="https://contrataciondelestado.es/wps/poc?uri=deeplink%3Adetalle_licitacion&amp;idEvl=YjPt18p1t5gSugstABGr5A%3D%3D" TargetMode="External"/><Relationship Id="rId125" Type="http://schemas.openxmlformats.org/officeDocument/2006/relationships/hyperlink" Target="https://contrataciondelestado.es/wps/poc?uri=deeplink%3Adetalle_licitacion&amp;idEvl=vI77HatS%2FLwSugstABGr5A%3D%3D" TargetMode="External"/><Relationship Id="rId7" Type="http://schemas.openxmlformats.org/officeDocument/2006/relationships/hyperlink" Target="https://contrataciondelestado.es/wps/poc?uri=deeplink:detalle_licitacion&amp;idEvl=TeczIG5llFFvYnTkQN0%2FZA%3D%3D" TargetMode="External"/><Relationship Id="rId71" Type="http://schemas.openxmlformats.org/officeDocument/2006/relationships/hyperlink" Target="https://contrataciondelestado.es/wps/poc?uri=deeplink%3AperfilContratante&amp;idBp=RRpOPw28tyYQK2TEfXGy%2BA%3D%3D" TargetMode="External"/><Relationship Id="rId92" Type="http://schemas.openxmlformats.org/officeDocument/2006/relationships/hyperlink" Target="https://contrataciondelestado.es/wps/poc?uri=deeplink%3Adetalle_licitacion&amp;idEvl=EzDUxPAzWMl7h85%2Fpmmsfw%3D%3D" TargetMode="External"/><Relationship Id="rId2" Type="http://schemas.openxmlformats.org/officeDocument/2006/relationships/hyperlink" Target="https://contrataciondelestado.es/wps/poc?uri=deeplink:detalle_licitacion&amp;idEvl=hOp%2Bzdd66sqXQV0WE7lYPw%3D%3D" TargetMode="External"/><Relationship Id="rId29" Type="http://schemas.openxmlformats.org/officeDocument/2006/relationships/hyperlink" Target="https://contrataciondelestado.es/wps/portal/!ut/p/b0/DcqxCoAgEADQr2k-14IGh1YhKMpb4lCLw8uCTPr8HB88QFgBExU-KPOVSKqtD-EWTrHzIZNI2IQdZ3I1wAIIyH4oArad3-97NOrdFJumOBrVKNR9D_d56h9ixpiB/" TargetMode="External"/><Relationship Id="rId24" Type="http://schemas.openxmlformats.org/officeDocument/2006/relationships/hyperlink" Target="https://contrataciondelestado.es/wps/portal/!ut/p/b1/jZDLTsMwEEW_hQ9AM57YTrJ0Xo6jloa4CcQb5AVCRX1sEN-PUwWxqsvsRjpH986Ag1kgEUpMEV7Bnf334cN_HS5nf1x2J994vSvLpiXMbFIhbapxlO2yUgDmAIik5FM39dIajWjaptqMTKAmGfW1WH28MQqvfmGzTBVMobZbhkrWiRSETNvf_Aiw-Gqqn5XJE8S8LJAGxQ" TargetMode="External"/><Relationship Id="rId40" Type="http://schemas.openxmlformats.org/officeDocument/2006/relationships/hyperlink" Target="https://contrataciondelestado.es/wps/poc?uri=deeplink%3Adetalle_licitacion&amp;idEvl=%2BDlKiIdJAqNvYnTkQN0%2FZA%3D%3D" TargetMode="External"/><Relationship Id="rId45" Type="http://schemas.openxmlformats.org/officeDocument/2006/relationships/hyperlink" Target="https://contrataciondelestado.es/wps/poc?uri=deeplink%3Adetalle_licitacion&amp;idEvl=fhoR15nyReKmq21uxhbaVQ%3D%3D" TargetMode="External"/><Relationship Id="rId66" Type="http://schemas.openxmlformats.org/officeDocument/2006/relationships/hyperlink" Target="https://contrataciondelestado.es/wps/poc?uri=deeplink%3Adetalle_licitacion&amp;idEvl=BoW58ZDysYISugstABGr5A%3D%3D" TargetMode="External"/><Relationship Id="rId87" Type="http://schemas.openxmlformats.org/officeDocument/2006/relationships/hyperlink" Target="https://contrataciondelestado.es/wps/poc?uri=deeplink%3Adetalle_licitacion&amp;idEvl=ZGgGBgcXH6J7h85%2Fpmmsfw%3D%3D" TargetMode="External"/><Relationship Id="rId110" Type="http://schemas.openxmlformats.org/officeDocument/2006/relationships/hyperlink" Target="https://contrataciondelestado.es/wps/poc?uri=deeplink:detalle_licitacion&amp;idEvl=YcAKb1RMFlN7h85%2Fpmmsfw%3D%3D" TargetMode="External"/><Relationship Id="rId115" Type="http://schemas.openxmlformats.org/officeDocument/2006/relationships/hyperlink" Target="https://contrataciondelestado.es/wps/poc?uri=deeplink%3Adetalle_licitacion&amp;idEvl=3W4hMlvKeSyrz3GQd5r6SQ%3D%3D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https://contrataciondelestado.es/wps/poc?uri=deeplink%3Adetalle_licitacion&amp;idEvl=vdtyv5jTC0qrz3GQd5r6SQ%3D%3D" TargetMode="External"/><Relationship Id="rId82" Type="http://schemas.openxmlformats.org/officeDocument/2006/relationships/hyperlink" Target="https://contrataciondelestado.es/wps/poc?uri=deeplink:detalle_licitacion&amp;idEvl=jcGyGQL7KMiXQV0WE7lYPw%3D%3D" TargetMode="External"/><Relationship Id="rId19" Type="http://schemas.openxmlformats.org/officeDocument/2006/relationships/hyperlink" Target="https://contrataciondelestado.es/wps/wcm/connect/9054f9e3-a423-4014-8f30-3af316b1778a/DOC_CAN_ADJ2021-149690.pdf?MOD=AJPERES" TargetMode="External"/><Relationship Id="rId14" Type="http://schemas.openxmlformats.org/officeDocument/2006/relationships/hyperlink" Target="https://contrataciondelestado.es/wps/poc?uri=deeplink:detalle_licitacion&amp;idEvl=7KGg9P5NbJyrz3GQd5r6SQ%3D%3D" TargetMode="External"/><Relationship Id="rId30" Type="http://schemas.openxmlformats.org/officeDocument/2006/relationships/hyperlink" Target="https://boe.es/boe/dias/2022/04/22/pdfs/BOE-B-2022-12359.pdf" TargetMode="External"/><Relationship Id="rId35" Type="http://schemas.openxmlformats.org/officeDocument/2006/relationships/hyperlink" Target="https://contrataciondelestado.es/wps/portal/!ut/p/b0/Dcq9CoAgEADgp2lquObAQcilsaAflzhU4vA0iyPw7Wv84AMLG9iML50odGXk37sPoTDl2PsgyBwOJkeC7g-wggVL3rwMe3TSNh3JwHUmMz7LdPNVtVJQUtIfxnkIjg!!/" TargetMode="External"/><Relationship Id="rId56" Type="http://schemas.openxmlformats.org/officeDocument/2006/relationships/hyperlink" Target="https://contrataciondelestado.es/wps/poc?uri=deeplink:detalle_licitacion&amp;idEvl=%2BB8Tago8KIqrz3GQd5r6SQ%3D%3D" TargetMode="External"/><Relationship Id="rId77" Type="http://schemas.openxmlformats.org/officeDocument/2006/relationships/hyperlink" Target="https://contrataciondelestado.es/wps/poc?uri=deeplink:detalle_licitacion&amp;idEvl=zN9ix6lX0ECmq21uxhbaVQ%3D%3D" TargetMode="External"/><Relationship Id="rId100" Type="http://schemas.openxmlformats.org/officeDocument/2006/relationships/hyperlink" Target="https://contrataciondelestado.es/wps/poc?uri=deeplink%3AperfilContratante&amp;idBp=leIX8rsUk0MQK2TEfXGy%2BA%3D%3D" TargetMode="External"/><Relationship Id="rId105" Type="http://schemas.openxmlformats.org/officeDocument/2006/relationships/hyperlink" Target="https://contrataciondelestado.es/wps/poc?uri=deeplink:detalle_licitacion&amp;idEvl=gOVuGuTwnTPnSoTX3z%2F7wA%3D%3D" TargetMode="External"/><Relationship Id="rId126" Type="http://schemas.openxmlformats.org/officeDocument/2006/relationships/hyperlink" Target="https://contrataciondelestado.es/wps/poc?uri=deeplink%3Adetalle_licitacion&amp;idEvl=9HCBvl4HwwMBPRBxZ4nJ%2Fg%3D%3D" TargetMode="External"/><Relationship Id="rId8" Type="http://schemas.openxmlformats.org/officeDocument/2006/relationships/hyperlink" Target="https://contrataciondelestado.es/wps/poc?uri=deeplink:detalle_licitacion&amp;idEvl=%2FkFOW0c0ccmrz3GQd5r6SQ%3D%3D" TargetMode="External"/><Relationship Id="rId51" Type="http://schemas.openxmlformats.org/officeDocument/2006/relationships/hyperlink" Target="https://contrataciondelestado.es/wps/poc?uri=deeplink:detalle_licitacion&amp;idEvl=bhslkOy%2BcxWrz3GQd5r6SQ%3D%3D" TargetMode="External"/><Relationship Id="rId72" Type="http://schemas.openxmlformats.org/officeDocument/2006/relationships/hyperlink" Target="https://contrataciondelestado.es/wps/poc?uri=deeplink:detalle_licitacion&amp;idEvl=SqyZkIelUopvYnTkQN0%2FZA%3D%3D" TargetMode="External"/><Relationship Id="rId93" Type="http://schemas.openxmlformats.org/officeDocument/2006/relationships/hyperlink" Target="https://contrataciondelestado.es/wps/poc?uri=deeplink:detalle_licitacion&amp;idEvl=mQ2rgynlhwDnSoTX3z%2F7wA%3D%3D" TargetMode="External"/><Relationship Id="rId98" Type="http://schemas.openxmlformats.org/officeDocument/2006/relationships/hyperlink" Target="https://contrataciondelestado.es/wps/poc?uri=deeplink:detalle_licitacion&amp;idEvl=q6pKRfL1ECiiEJrVRqloyA%3D%3D" TargetMode="External"/><Relationship Id="rId121" Type="http://schemas.openxmlformats.org/officeDocument/2006/relationships/hyperlink" Target="https://contrataciondelestado.es/wps/poc?uri=deeplink:detalle_licitacion&amp;idEvl=cPkA0YUewk9vYnTkQN0%2FZA%3D%3D" TargetMode="External"/><Relationship Id="rId3" Type="http://schemas.openxmlformats.org/officeDocument/2006/relationships/hyperlink" Target="https://contrataciondelestado.es/wps/poc?uri=deeplink%3Adetalle_licitacion&amp;idEvl=w4LOavcq1NaXQV0WE7lYPw%3D%3D" TargetMode="External"/><Relationship Id="rId25" Type="http://schemas.openxmlformats.org/officeDocument/2006/relationships/hyperlink" Target="https://contrataciondelestado.es/wps/portal/!ut/p/b0/04_Sj9CPykssy0xPLMnMz0vMAfIjU1JTC3Iy87KtUlJLEnNyUuNzMpMzSxKTgQr0w_Wj9KMyU1zLcvQjMwxLVA3cC31TzTJzIwLDDMJdzXMiA8ptbfULcnMdAZ6G97U!/" TargetMode="External"/><Relationship Id="rId46" Type="http://schemas.openxmlformats.org/officeDocument/2006/relationships/hyperlink" Target="https://contrataciondelestado.es/wps/poc?uri=deeplink%3Adetalle_licitacion&amp;idEvl=78S7Tf0QjjsSugstABGr5A%3D%3D" TargetMode="External"/><Relationship Id="rId67" Type="http://schemas.openxmlformats.org/officeDocument/2006/relationships/hyperlink" Target="https://contrataciondelestado.es/wps/poc?uri=deeplink:detalle_licitacion&amp;idEvl=KJhr2fS1dcZvYnTkQN0%2FZA%3D%3D" TargetMode="External"/><Relationship Id="rId116" Type="http://schemas.openxmlformats.org/officeDocument/2006/relationships/hyperlink" Target="https://contrataciondelestado.es/wps/poc?uri=deeplink%3AperfilContratante&amp;idBp=NaeTlF11%2FSYQK2TEfXGy%2BA%3D%3D" TargetMode="External"/><Relationship Id="rId20" Type="http://schemas.openxmlformats.org/officeDocument/2006/relationships/hyperlink" Target="https://contrataciondelestado.es/wps/wcm/connect/4a087580-e557-4857-8c40-7d7142342204/DOC_CD2021-055720.pdf?MOD=AJPERES" TargetMode="External"/><Relationship Id="rId41" Type="http://schemas.openxmlformats.org/officeDocument/2006/relationships/hyperlink" Target="https://contrataciondelestado.es/wps/poc?uri=deeplink%3Adetalle_licitacion&amp;idEvl=gLyVIff7mZ9vYnTkQN0%2FZA%3D%3D" TargetMode="External"/><Relationship Id="rId62" Type="http://schemas.openxmlformats.org/officeDocument/2006/relationships/hyperlink" Target="https://contrataciondelestado.es/wps/poc?uri=deeplink:detalle_licitacion&amp;idEvl=k5iG4q%2Fv5HxvYnTkQN0%2FZA%3D%3D" TargetMode="External"/><Relationship Id="rId83" Type="http://schemas.openxmlformats.org/officeDocument/2006/relationships/hyperlink" Target="https://contrataciondelestado.es/wps/poc?uri=deeplink:detalle_licitacion&amp;idEvl=eBog8bJSuV0BPRBxZ4nJ%2Fg%3D%3D" TargetMode="External"/><Relationship Id="rId88" Type="http://schemas.openxmlformats.org/officeDocument/2006/relationships/hyperlink" Target="https://contrataciondelestado.es/wps/poc?uri=deeplink%3Adetalle_licitacion&amp;idEvl=czr1v53fhKimq21uxhbaVQ%3D%3D" TargetMode="External"/><Relationship Id="rId111" Type="http://schemas.openxmlformats.org/officeDocument/2006/relationships/hyperlink" Target="https://contrataciondelestado.es/wps/poc?uri=deeplink%3AperfilContratante&amp;idBp=AJOJNyOnu8uXQV0WE7lYPw%3D%3D" TargetMode="External"/><Relationship Id="rId132" Type="http://schemas.openxmlformats.org/officeDocument/2006/relationships/table" Target="../tables/table1.xml"/><Relationship Id="rId15" Type="http://schemas.openxmlformats.org/officeDocument/2006/relationships/hyperlink" Target="https://contrataciondelestado.es/wps/poc?uri=deeplink:detalle_licitacion&amp;idEvl=oaLhTzt6tq9vYnTkQN0%2FZA%3D%3D" TargetMode="External"/><Relationship Id="rId36" Type="http://schemas.openxmlformats.org/officeDocument/2006/relationships/hyperlink" Target="https://contrataciondelestado.es/wps/portal/!ut/p/b0/04_Sj9CPykssy0xPLMnMz0vMAfIjU1JTC3Iy87KtUlJLEnNyUuNzMpMzSxKTgQr0w_Wj9KMyU1zLcvQjDVIy_Dy9nDODjcpL00wSnfy1ywJzAm1t9Qtycx0BsahsMw!!/" TargetMode="External"/><Relationship Id="rId57" Type="http://schemas.openxmlformats.org/officeDocument/2006/relationships/hyperlink" Target="https://contrataciondelestado.es/wps/poc?uri=deeplink%3Adetalle_licitacion&amp;idEvl=TlodzEywsv8BPRBxZ4nJ%2Fg%3D%3D" TargetMode="External"/><Relationship Id="rId106" Type="http://schemas.openxmlformats.org/officeDocument/2006/relationships/hyperlink" Target="https://contrataciondelestado.es/wps/poc?uri=deeplink%3Adetalle_licitacion&amp;idEvl=qSlwSpaM9sISugstABGr5A%3D%3D" TargetMode="External"/><Relationship Id="rId127" Type="http://schemas.openxmlformats.org/officeDocument/2006/relationships/hyperlink" Target="https://contrataciondelestado.es/wps/poc?uri=deeplink%3Adetalle_licitacion&amp;idEvl=MS3iyJZNe4Yuf4aBO%2BvQlQ%3D%3D" TargetMode="External"/><Relationship Id="rId10" Type="http://schemas.openxmlformats.org/officeDocument/2006/relationships/hyperlink" Target="https://contrataciondelestado.es/wps/poc?uri=deeplink:detalle_licitacion&amp;idEvl=%2Fc6Yl2NU%2FrZvYnTkQN0%2FZA%3D%3D" TargetMode="External"/><Relationship Id="rId31" Type="http://schemas.openxmlformats.org/officeDocument/2006/relationships/hyperlink" Target="https://contrataciondelestado.es/wps/poc?uri=deeplink%3Adetalle_licitacion&amp;idEvl=QT%2BgmJKg8ZIBPRBxZ4nJ%2Fg%3D%3D" TargetMode="External"/><Relationship Id="rId52" Type="http://schemas.openxmlformats.org/officeDocument/2006/relationships/hyperlink" Target="https://contrataciondelestado.es/wps/poc?uri=deeplink%3Adetalle_licitacion&amp;idEvl=B5nQfabLO%2Fkuf4aBO%2BvQlQ%3D%3D" TargetMode="External"/><Relationship Id="rId73" Type="http://schemas.openxmlformats.org/officeDocument/2006/relationships/hyperlink" Target="https://contrataciondelestado.es/wps/poc?uri=deeplink:detalle_licitacion&amp;idEvl=VBDpkcTuRuyrz3GQd5r6SQ%3D%3D" TargetMode="External"/><Relationship Id="rId78" Type="http://schemas.openxmlformats.org/officeDocument/2006/relationships/hyperlink" Target="https://contrataciondelestado.es/wps/poc?uri=deeplink:detalle_licitacion&amp;idEvl=lqQsde%2B5uoerz3GQd5r6SQ%3D%3D" TargetMode="External"/><Relationship Id="rId94" Type="http://schemas.openxmlformats.org/officeDocument/2006/relationships/hyperlink" Target="https://contrataciondelestado.es/wps/poc?uri=deeplink%3Adetalle_licitacion&amp;idEvl=73QzH9kJkyymq21uxhbaVQ%3D%3D" TargetMode="External"/><Relationship Id="rId99" Type="http://schemas.openxmlformats.org/officeDocument/2006/relationships/hyperlink" Target="https://contrataciondelestado.es/wps/poc?uri=deeplink:detalle_licitacion&amp;idEvl=nioK6sZyHqZ7h85%2Fpmmsfw%3D%3D" TargetMode="External"/><Relationship Id="rId101" Type="http://schemas.openxmlformats.org/officeDocument/2006/relationships/hyperlink" Target="https://contrataciondelestado.es/wps/poc?uri=deeplink:detalle_licitacion&amp;idEvl=dRlsBMQu5EJ7h85%2Fpmmsfw%3D%3D" TargetMode="External"/><Relationship Id="rId122" Type="http://schemas.openxmlformats.org/officeDocument/2006/relationships/hyperlink" Target="https://contrataciondelestado.es/wps/poc?uri=deeplink%3Adetalle_licitacion&amp;idEvl=2VCSeEJqy3aXQV0WE7lYPw%3D%3D" TargetMode="External"/><Relationship Id="rId4" Type="http://schemas.openxmlformats.org/officeDocument/2006/relationships/hyperlink" Target="https://contrataciondelestado.es/wps/poc?uri=deeplink%3Adetalle_licitacion&amp;idEvl=f1y%2BTvTHGmoSugstABGr5A%3D%3D" TargetMode="External"/><Relationship Id="rId9" Type="http://schemas.openxmlformats.org/officeDocument/2006/relationships/hyperlink" Target="https://contrataciondelestado.es/wps/poc?uri=deeplink:detalle_licitacion&amp;idEvl=oSPKDcK%2BbWCrz3GQd5r6SQ%3D%3D" TargetMode="External"/><Relationship Id="rId26" Type="http://schemas.openxmlformats.org/officeDocument/2006/relationships/hyperlink" Target="https://contrataciondelestado.es/wps/portal/!ut/p/b0/DcqxCoAgEADQT7qWEIKGBteyJdMlDpU4Os3B9PdzfPDAwgk2YaUbC70Judv4EDJTeiYfCjKHi8lRQdcDaLBgycvKYMZsNhSfWps-92PQUrBRbZ4hx7j8B8i2jQ!!/" TargetMode="External"/><Relationship Id="rId47" Type="http://schemas.openxmlformats.org/officeDocument/2006/relationships/hyperlink" Target="https://contrataciondelestado.es/wps/poc?uri=deeplink%3Adetalle_licitacion&amp;idEvl=eRNn6iAKrcUSugstABGr5A%3D%3D" TargetMode="External"/><Relationship Id="rId68" Type="http://schemas.openxmlformats.org/officeDocument/2006/relationships/hyperlink" Target="https://contrataciondelestado.es/wps/poc?uri=deeplink:detalle_licitacion&amp;idEvl=UhxAQVpLuRuXQV0WE7lYPw%3D%3D" TargetMode="External"/><Relationship Id="rId89" Type="http://schemas.openxmlformats.org/officeDocument/2006/relationships/hyperlink" Target="https://contrataciondelestado.es/wps/poc?uri=deeplink%3Adetalle_licitacion&amp;idEvl=7UvT%2Bfec%2Fa5vYnTkQN0%2FZA%3D%3D" TargetMode="External"/><Relationship Id="rId112" Type="http://schemas.openxmlformats.org/officeDocument/2006/relationships/hyperlink" Target="https://contrataciondelestado.es/wps/poc?uri=deeplink:detalle_licitacion&amp;idEvl=VcM6OSAq1KOiEJrVRqloyA%3D%3D" TargetMode="External"/><Relationship Id="rId13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c?uri=deeplink%3Adetalle_licitacion&amp;idEvl=3M2FcBdWfPl7h85%2Fpmmsfw%3D%3D" TargetMode="External"/><Relationship Id="rId2" Type="http://schemas.openxmlformats.org/officeDocument/2006/relationships/hyperlink" Target="https://contrataciondelestado.es/wps/poc?uri=deeplink%3Adetalle_licitacion&amp;idEvl=h01l2pnG4m%2BXQV0WE7lYPw%3D%3D" TargetMode="External"/><Relationship Id="rId1" Type="http://schemas.openxmlformats.org/officeDocument/2006/relationships/hyperlink" Target="https://contrataciondelestado.es/wps/poc?uri=deeplink%3Adetalle_licitacion&amp;idEvl=YIRsDq0RLrKmq21uxhbaVQ%3D%3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7"/>
  <sheetViews>
    <sheetView tabSelected="1" topLeftCell="A3" workbookViewId="0">
      <selection sqref="A1:XFD2"/>
    </sheetView>
  </sheetViews>
  <sheetFormatPr baseColWidth="10" defaultColWidth="11.42578125" defaultRowHeight="15"/>
  <cols>
    <col min="1" max="1" width="124" style="65" customWidth="1"/>
    <col min="2" max="2" width="13" style="2" customWidth="1"/>
    <col min="3" max="3" width="14.42578125" style="2" bestFit="1" customWidth="1"/>
    <col min="4" max="16384" width="11.42578125" style="65"/>
  </cols>
  <sheetData>
    <row r="1" spans="1:3" hidden="1">
      <c r="A1" s="93" t="s">
        <v>713</v>
      </c>
      <c r="B1" s="65" t="s">
        <v>97</v>
      </c>
    </row>
    <row r="2" spans="1:3" hidden="1"/>
    <row r="3" spans="1:3" s="2" customFormat="1" ht="45">
      <c r="A3" s="93" t="s">
        <v>1274</v>
      </c>
      <c r="B3" s="2" t="s">
        <v>1272</v>
      </c>
      <c r="C3" s="2" t="s">
        <v>1273</v>
      </c>
    </row>
    <row r="4" spans="1:3">
      <c r="A4" s="3" t="s">
        <v>107</v>
      </c>
      <c r="B4" s="94">
        <v>3</v>
      </c>
      <c r="C4" s="155">
        <v>0.64112206999999999</v>
      </c>
    </row>
    <row r="5" spans="1:3">
      <c r="A5" s="3" t="s">
        <v>127</v>
      </c>
      <c r="B5" s="94">
        <v>3</v>
      </c>
      <c r="C5" s="155">
        <v>0.64112206999999999</v>
      </c>
    </row>
    <row r="6" spans="1:3">
      <c r="A6" s="3" t="s">
        <v>775</v>
      </c>
      <c r="B6" s="94">
        <v>1</v>
      </c>
      <c r="C6" s="155">
        <v>9.8453070000000004E-2</v>
      </c>
    </row>
    <row r="7" spans="1:3" ht="45">
      <c r="A7" s="3" t="s">
        <v>1888</v>
      </c>
      <c r="B7" s="94">
        <v>1</v>
      </c>
      <c r="C7" s="155">
        <v>9.8453070000000004E-2</v>
      </c>
    </row>
    <row r="8" spans="1:3">
      <c r="A8" s="3" t="s">
        <v>787</v>
      </c>
      <c r="B8" s="94">
        <v>1</v>
      </c>
      <c r="C8" s="155">
        <v>1.4999E-2</v>
      </c>
    </row>
    <row r="9" spans="1:3">
      <c r="A9" s="3" t="s">
        <v>1889</v>
      </c>
      <c r="B9" s="94">
        <v>1</v>
      </c>
      <c r="C9" s="155">
        <v>1.4999E-2</v>
      </c>
    </row>
    <row r="10" spans="1:3">
      <c r="A10" s="3" t="s">
        <v>1838</v>
      </c>
      <c r="B10" s="94">
        <v>1</v>
      </c>
      <c r="C10" s="155">
        <v>0.52766999999999997</v>
      </c>
    </row>
    <row r="11" spans="1:3" ht="45">
      <c r="A11" s="3" t="s">
        <v>1890</v>
      </c>
      <c r="B11" s="94">
        <v>1</v>
      </c>
      <c r="C11" s="155">
        <v>0.52766999999999997</v>
      </c>
    </row>
    <row r="12" spans="1:3">
      <c r="A12" s="3" t="s">
        <v>105</v>
      </c>
      <c r="B12" s="94">
        <v>7</v>
      </c>
      <c r="C12" s="155">
        <v>10.65162396</v>
      </c>
    </row>
    <row r="13" spans="1:3">
      <c r="A13" s="3" t="s">
        <v>105</v>
      </c>
      <c r="B13" s="94">
        <v>7</v>
      </c>
      <c r="C13" s="155">
        <v>10.65162396</v>
      </c>
    </row>
    <row r="14" spans="1:3">
      <c r="A14" s="3" t="s">
        <v>811</v>
      </c>
      <c r="B14" s="94">
        <v>1</v>
      </c>
      <c r="C14" s="155">
        <v>0</v>
      </c>
    </row>
    <row r="15" spans="1:3" ht="30">
      <c r="A15" s="3" t="s">
        <v>1891</v>
      </c>
      <c r="B15" s="94">
        <v>1</v>
      </c>
      <c r="C15" s="155">
        <v>0</v>
      </c>
    </row>
    <row r="16" spans="1:3">
      <c r="A16" s="3" t="s">
        <v>772</v>
      </c>
      <c r="B16" s="94">
        <v>3</v>
      </c>
      <c r="C16" s="155">
        <v>7.0658508800000002</v>
      </c>
    </row>
    <row r="17" spans="1:3" ht="30">
      <c r="A17" s="3" t="s">
        <v>1892</v>
      </c>
      <c r="B17" s="94">
        <v>1</v>
      </c>
      <c r="C17" s="155">
        <v>0.76585009999999998</v>
      </c>
    </row>
    <row r="18" spans="1:3" ht="30">
      <c r="A18" s="3" t="s">
        <v>1893</v>
      </c>
      <c r="B18" s="94">
        <v>1</v>
      </c>
      <c r="C18" s="155">
        <v>3.1500007000000001</v>
      </c>
    </row>
    <row r="19" spans="1:3" ht="30">
      <c r="A19" s="3" t="s">
        <v>1894</v>
      </c>
      <c r="B19" s="94">
        <v>1</v>
      </c>
      <c r="C19" s="155">
        <v>3.1500000799999999</v>
      </c>
    </row>
    <row r="20" spans="1:3">
      <c r="A20" s="3" t="s">
        <v>740</v>
      </c>
      <c r="B20" s="94">
        <v>1</v>
      </c>
      <c r="C20" s="155">
        <v>3.5403468199999999</v>
      </c>
    </row>
    <row r="21" spans="1:3" ht="30">
      <c r="A21" s="3" t="s">
        <v>1895</v>
      </c>
      <c r="B21" s="94">
        <v>1</v>
      </c>
      <c r="C21" s="155">
        <v>3.5403468199999999</v>
      </c>
    </row>
    <row r="22" spans="1:3">
      <c r="A22" s="3" t="s">
        <v>776</v>
      </c>
      <c r="B22" s="94">
        <v>2</v>
      </c>
      <c r="C22" s="155">
        <v>4.5426260000000003E-2</v>
      </c>
    </row>
    <row r="23" spans="1:3" ht="30">
      <c r="A23" s="3" t="s">
        <v>1896</v>
      </c>
      <c r="B23" s="94">
        <v>1</v>
      </c>
      <c r="C23" s="155">
        <v>2.4791520000000001E-2</v>
      </c>
    </row>
    <row r="24" spans="1:3" ht="30">
      <c r="A24" s="3" t="s">
        <v>1976</v>
      </c>
      <c r="B24" s="94">
        <v>1</v>
      </c>
      <c r="C24" s="155">
        <v>2.0634740000000002E-2</v>
      </c>
    </row>
    <row r="25" spans="1:3">
      <c r="A25" s="3" t="s">
        <v>102</v>
      </c>
      <c r="B25" s="94">
        <v>8</v>
      </c>
      <c r="C25" s="155">
        <v>60.192847839999999</v>
      </c>
    </row>
    <row r="26" spans="1:3">
      <c r="A26" s="3" t="s">
        <v>102</v>
      </c>
      <c r="B26" s="94">
        <v>8</v>
      </c>
      <c r="C26" s="155">
        <v>60.192847839999999</v>
      </c>
    </row>
    <row r="27" spans="1:3">
      <c r="A27" s="3" t="s">
        <v>811</v>
      </c>
      <c r="B27" s="94">
        <v>3</v>
      </c>
      <c r="C27" s="155">
        <v>7.8804958400000009</v>
      </c>
    </row>
    <row r="28" spans="1:3" ht="30">
      <c r="A28" s="3" t="s">
        <v>1897</v>
      </c>
      <c r="B28" s="94">
        <v>1</v>
      </c>
      <c r="C28" s="155">
        <v>1.6573310000000001E-2</v>
      </c>
    </row>
    <row r="29" spans="1:3">
      <c r="A29" s="3" t="s">
        <v>1898</v>
      </c>
      <c r="B29" s="94">
        <v>1</v>
      </c>
      <c r="C29" s="155">
        <v>7.4989517900000005</v>
      </c>
    </row>
    <row r="30" spans="1:3" ht="45">
      <c r="A30" s="3" t="s">
        <v>1899</v>
      </c>
      <c r="B30" s="94">
        <v>1</v>
      </c>
      <c r="C30" s="155">
        <v>0.36497074000000002</v>
      </c>
    </row>
    <row r="31" spans="1:3">
      <c r="A31" s="3" t="s">
        <v>764</v>
      </c>
      <c r="B31" s="94">
        <v>2</v>
      </c>
      <c r="C31" s="155">
        <v>5.2866</v>
      </c>
    </row>
    <row r="32" spans="1:3">
      <c r="A32" s="3" t="s">
        <v>1900</v>
      </c>
      <c r="B32" s="94">
        <v>1</v>
      </c>
      <c r="C32" s="155">
        <v>0</v>
      </c>
    </row>
    <row r="33" spans="1:3">
      <c r="A33" s="3" t="s">
        <v>1901</v>
      </c>
      <c r="B33" s="94">
        <v>1</v>
      </c>
      <c r="C33" s="155">
        <v>5.2866</v>
      </c>
    </row>
    <row r="34" spans="1:3">
      <c r="A34" s="3" t="s">
        <v>755</v>
      </c>
      <c r="B34" s="94">
        <v>1</v>
      </c>
      <c r="C34" s="155">
        <v>12.5242</v>
      </c>
    </row>
    <row r="35" spans="1:3">
      <c r="A35" s="3" t="s">
        <v>1902</v>
      </c>
      <c r="B35" s="94">
        <v>1</v>
      </c>
      <c r="C35" s="155">
        <v>12.5242</v>
      </c>
    </row>
    <row r="36" spans="1:3">
      <c r="A36" s="3" t="s">
        <v>741</v>
      </c>
      <c r="B36" s="94">
        <v>1</v>
      </c>
      <c r="C36" s="155">
        <v>25.7196</v>
      </c>
    </row>
    <row r="37" spans="1:3">
      <c r="A37" s="3" t="s">
        <v>1903</v>
      </c>
      <c r="B37" s="94">
        <v>1</v>
      </c>
      <c r="C37" s="155">
        <v>25.7196</v>
      </c>
    </row>
    <row r="38" spans="1:3" ht="30">
      <c r="A38" s="3" t="s">
        <v>758</v>
      </c>
      <c r="B38" s="94">
        <v>1</v>
      </c>
      <c r="C38" s="155">
        <v>8.7819520000000004</v>
      </c>
    </row>
    <row r="39" spans="1:3" ht="30">
      <c r="A39" s="3" t="s">
        <v>1904</v>
      </c>
      <c r="B39" s="94">
        <v>1</v>
      </c>
      <c r="C39" s="155">
        <v>8.7819520000000004</v>
      </c>
    </row>
    <row r="40" spans="1:3">
      <c r="A40" s="3" t="s">
        <v>110</v>
      </c>
      <c r="B40" s="94">
        <v>16</v>
      </c>
      <c r="C40" s="155">
        <v>86.923010059999996</v>
      </c>
    </row>
    <row r="41" spans="1:3">
      <c r="A41" s="3" t="s">
        <v>110</v>
      </c>
      <c r="B41" s="94">
        <v>14</v>
      </c>
      <c r="C41" s="155">
        <v>85.362356489999996</v>
      </c>
    </row>
    <row r="42" spans="1:3">
      <c r="A42" s="3" t="s">
        <v>741</v>
      </c>
      <c r="B42" s="94">
        <v>13</v>
      </c>
      <c r="C42" s="155">
        <v>84.523982059999994</v>
      </c>
    </row>
    <row r="43" spans="1:3" ht="45">
      <c r="A43" s="3" t="s">
        <v>1905</v>
      </c>
      <c r="B43" s="94">
        <v>1</v>
      </c>
      <c r="C43" s="155">
        <v>1.0054944699999999</v>
      </c>
    </row>
    <row r="44" spans="1:3" ht="45">
      <c r="A44" s="3" t="s">
        <v>1906</v>
      </c>
      <c r="B44" s="94">
        <v>1</v>
      </c>
      <c r="C44" s="155">
        <v>13.10880336</v>
      </c>
    </row>
    <row r="45" spans="1:3" ht="45">
      <c r="A45" s="3" t="s">
        <v>1907</v>
      </c>
      <c r="B45" s="94">
        <v>1</v>
      </c>
      <c r="C45" s="155">
        <v>9.4429094899999999</v>
      </c>
    </row>
    <row r="46" spans="1:3" ht="60">
      <c r="A46" s="3" t="s">
        <v>1908</v>
      </c>
      <c r="B46" s="94">
        <v>1</v>
      </c>
      <c r="C46" s="155">
        <v>10.23922617</v>
      </c>
    </row>
    <row r="47" spans="1:3" ht="60">
      <c r="A47" s="3" t="s">
        <v>1909</v>
      </c>
      <c r="B47" s="94">
        <v>1</v>
      </c>
      <c r="C47" s="155">
        <v>6.4996610800000001</v>
      </c>
    </row>
    <row r="48" spans="1:3" ht="30">
      <c r="A48" s="3" t="s">
        <v>1910</v>
      </c>
      <c r="B48" s="94">
        <v>1</v>
      </c>
      <c r="C48" s="155">
        <v>0.84653232999999994</v>
      </c>
    </row>
    <row r="49" spans="1:3" ht="30">
      <c r="A49" s="3" t="s">
        <v>1911</v>
      </c>
      <c r="B49" s="94">
        <v>1</v>
      </c>
      <c r="C49" s="155">
        <v>0.61024780000000001</v>
      </c>
    </row>
    <row r="50" spans="1:3" ht="45">
      <c r="A50" s="3" t="s">
        <v>1912</v>
      </c>
      <c r="B50" s="94">
        <v>1</v>
      </c>
      <c r="C50" s="155">
        <v>13.13515398</v>
      </c>
    </row>
    <row r="51" spans="1:3" ht="45">
      <c r="A51" s="3" t="s">
        <v>1913</v>
      </c>
      <c r="B51" s="94">
        <v>1</v>
      </c>
      <c r="C51" s="155">
        <v>22.42471647</v>
      </c>
    </row>
    <row r="52" spans="1:3" ht="75">
      <c r="A52" s="3" t="s">
        <v>1914</v>
      </c>
      <c r="B52" s="94">
        <v>1</v>
      </c>
      <c r="C52" s="155">
        <v>0.18398379999999998</v>
      </c>
    </row>
    <row r="53" spans="1:3" ht="45">
      <c r="A53" s="3" t="s">
        <v>1915</v>
      </c>
      <c r="B53" s="94">
        <v>1</v>
      </c>
      <c r="C53" s="155">
        <v>2.5856657200000002</v>
      </c>
    </row>
    <row r="54" spans="1:3" ht="30">
      <c r="A54" s="3" t="s">
        <v>1916</v>
      </c>
      <c r="B54" s="94">
        <v>1</v>
      </c>
      <c r="C54" s="155">
        <v>2.8146298999999999</v>
      </c>
    </row>
    <row r="55" spans="1:3" ht="30">
      <c r="A55" s="3" t="s">
        <v>1917</v>
      </c>
      <c r="B55" s="94">
        <v>1</v>
      </c>
      <c r="C55" s="155">
        <v>1.6269574899999999</v>
      </c>
    </row>
    <row r="56" spans="1:3" ht="30">
      <c r="A56" s="3" t="s">
        <v>758</v>
      </c>
      <c r="B56" s="94">
        <v>1</v>
      </c>
      <c r="C56" s="155">
        <v>0.83837443</v>
      </c>
    </row>
    <row r="57" spans="1:3" ht="30">
      <c r="A57" s="3" t="s">
        <v>1918</v>
      </c>
      <c r="B57" s="94">
        <v>1</v>
      </c>
      <c r="C57" s="155">
        <v>0.83837443</v>
      </c>
    </row>
    <row r="58" spans="1:3">
      <c r="A58" s="3" t="s">
        <v>128</v>
      </c>
      <c r="B58" s="94">
        <v>2</v>
      </c>
      <c r="C58" s="155">
        <v>1.5606535699999999</v>
      </c>
    </row>
    <row r="59" spans="1:3">
      <c r="A59" s="3" t="s">
        <v>741</v>
      </c>
      <c r="B59" s="94">
        <v>2</v>
      </c>
      <c r="C59" s="155">
        <v>1.5606535699999999</v>
      </c>
    </row>
    <row r="60" spans="1:3" ht="45">
      <c r="A60" s="3" t="s">
        <v>1919</v>
      </c>
      <c r="B60" s="94">
        <v>1</v>
      </c>
      <c r="C60" s="155">
        <v>0.87944825999999998</v>
      </c>
    </row>
    <row r="61" spans="1:3" ht="60">
      <c r="A61" s="3" t="s">
        <v>1920</v>
      </c>
      <c r="B61" s="94">
        <v>1</v>
      </c>
      <c r="C61" s="155">
        <v>0.68120531000000006</v>
      </c>
    </row>
    <row r="62" spans="1:3">
      <c r="A62" s="3" t="s">
        <v>111</v>
      </c>
      <c r="B62" s="94">
        <v>2</v>
      </c>
      <c r="C62" s="155">
        <v>15.51943</v>
      </c>
    </row>
    <row r="63" spans="1:3">
      <c r="A63" s="3" t="s">
        <v>111</v>
      </c>
      <c r="B63" s="94">
        <v>2</v>
      </c>
      <c r="C63" s="155">
        <v>15.51943</v>
      </c>
    </row>
    <row r="64" spans="1:3">
      <c r="A64" s="3" t="s">
        <v>811</v>
      </c>
      <c r="B64" s="94">
        <v>1</v>
      </c>
      <c r="C64" s="155">
        <v>0</v>
      </c>
    </row>
    <row r="65" spans="1:3" ht="30">
      <c r="A65" s="3" t="s">
        <v>1921</v>
      </c>
      <c r="B65" s="94">
        <v>1</v>
      </c>
      <c r="C65" s="155">
        <v>0</v>
      </c>
    </row>
    <row r="66" spans="1:3">
      <c r="A66" s="3" t="s">
        <v>738</v>
      </c>
      <c r="B66" s="94">
        <v>1</v>
      </c>
      <c r="C66" s="155">
        <v>15.51943</v>
      </c>
    </row>
    <row r="67" spans="1:3" ht="75">
      <c r="A67" s="3" t="s">
        <v>1922</v>
      </c>
      <c r="B67" s="94">
        <v>1</v>
      </c>
      <c r="C67" s="155">
        <v>15.51943</v>
      </c>
    </row>
    <row r="68" spans="1:3">
      <c r="A68" s="3" t="s">
        <v>104</v>
      </c>
      <c r="B68" s="94">
        <v>31</v>
      </c>
      <c r="C68" s="155">
        <v>54.191921919999999</v>
      </c>
    </row>
    <row r="69" spans="1:3">
      <c r="A69" s="3" t="s">
        <v>146</v>
      </c>
      <c r="B69" s="94">
        <v>3</v>
      </c>
      <c r="C69" s="155">
        <v>20.070780880000001</v>
      </c>
    </row>
    <row r="70" spans="1:3">
      <c r="A70" s="3" t="s">
        <v>809</v>
      </c>
      <c r="B70" s="94">
        <v>2</v>
      </c>
      <c r="C70" s="155">
        <v>16.096941600000001</v>
      </c>
    </row>
    <row r="71" spans="1:3" ht="45">
      <c r="A71" s="3" t="s">
        <v>1923</v>
      </c>
      <c r="B71" s="94">
        <v>1</v>
      </c>
      <c r="C71" s="155">
        <v>0.66716160000000002</v>
      </c>
    </row>
    <row r="72" spans="1:3" ht="30">
      <c r="A72" s="3" t="s">
        <v>1924</v>
      </c>
      <c r="B72" s="94">
        <v>1</v>
      </c>
      <c r="C72" s="155">
        <v>15.429779999999999</v>
      </c>
    </row>
    <row r="73" spans="1:3">
      <c r="A73" s="3" t="s">
        <v>839</v>
      </c>
      <c r="B73" s="94">
        <v>1</v>
      </c>
      <c r="C73" s="155">
        <v>3.97383928</v>
      </c>
    </row>
    <row r="74" spans="1:3" ht="30">
      <c r="A74" s="3" t="s">
        <v>1925</v>
      </c>
      <c r="B74" s="94">
        <v>1</v>
      </c>
      <c r="C74" s="155">
        <v>3.97383928</v>
      </c>
    </row>
    <row r="75" spans="1:3">
      <c r="A75" s="3" t="s">
        <v>104</v>
      </c>
      <c r="B75" s="94">
        <v>27</v>
      </c>
      <c r="C75" s="155">
        <v>33.430141039999995</v>
      </c>
    </row>
    <row r="76" spans="1:3">
      <c r="A76" s="3" t="s">
        <v>1847</v>
      </c>
      <c r="B76" s="94">
        <v>1</v>
      </c>
      <c r="C76" s="155">
        <v>0</v>
      </c>
    </row>
    <row r="77" spans="1:3">
      <c r="A77" s="3" t="s">
        <v>1926</v>
      </c>
      <c r="B77" s="94">
        <v>1</v>
      </c>
      <c r="C77" s="155">
        <v>0</v>
      </c>
    </row>
    <row r="78" spans="1:3">
      <c r="A78" s="3" t="s">
        <v>809</v>
      </c>
      <c r="B78" s="94">
        <v>26</v>
      </c>
      <c r="C78" s="155">
        <v>33.430141039999995</v>
      </c>
    </row>
    <row r="79" spans="1:3" ht="30">
      <c r="A79" s="3" t="s">
        <v>1927</v>
      </c>
      <c r="B79" s="94">
        <v>1</v>
      </c>
      <c r="C79" s="155">
        <v>0.16845432999999999</v>
      </c>
    </row>
    <row r="80" spans="1:3" ht="30">
      <c r="A80" s="3" t="s">
        <v>1928</v>
      </c>
      <c r="B80" s="94">
        <v>1</v>
      </c>
      <c r="C80" s="155">
        <v>0.1303764</v>
      </c>
    </row>
    <row r="81" spans="1:3">
      <c r="A81" s="3" t="s">
        <v>1929</v>
      </c>
      <c r="B81" s="94">
        <v>1</v>
      </c>
      <c r="C81" s="155">
        <v>2.9761112000000001</v>
      </c>
    </row>
    <row r="82" spans="1:3">
      <c r="A82" s="3" t="s">
        <v>1930</v>
      </c>
      <c r="B82" s="94">
        <v>1</v>
      </c>
      <c r="C82" s="155">
        <v>2.4452720399999999</v>
      </c>
    </row>
    <row r="83" spans="1:3">
      <c r="A83" s="3" t="s">
        <v>1931</v>
      </c>
      <c r="B83" s="94">
        <v>1</v>
      </c>
      <c r="C83" s="155">
        <v>2.9761112000000001</v>
      </c>
    </row>
    <row r="84" spans="1:3" ht="30">
      <c r="A84" s="3" t="s">
        <v>1932</v>
      </c>
      <c r="B84" s="94">
        <v>1</v>
      </c>
      <c r="C84" s="155">
        <v>1.30089162</v>
      </c>
    </row>
    <row r="85" spans="1:3" ht="30">
      <c r="A85" s="3" t="s">
        <v>1933</v>
      </c>
      <c r="B85" s="94">
        <v>1</v>
      </c>
      <c r="C85" s="155">
        <v>9.3639960000000008E-2</v>
      </c>
    </row>
    <row r="86" spans="1:3" ht="30">
      <c r="A86" s="3" t="s">
        <v>1934</v>
      </c>
      <c r="B86" s="94">
        <v>1</v>
      </c>
      <c r="C86" s="155">
        <v>3.3609326899999998</v>
      </c>
    </row>
    <row r="87" spans="1:3">
      <c r="A87" s="3" t="s">
        <v>1935</v>
      </c>
      <c r="B87" s="94">
        <v>1</v>
      </c>
      <c r="C87" s="155">
        <v>1.0576258999999999</v>
      </c>
    </row>
    <row r="88" spans="1:3">
      <c r="A88" s="3" t="s">
        <v>1936</v>
      </c>
      <c r="B88" s="94">
        <v>1</v>
      </c>
      <c r="C88" s="155">
        <v>0.49980000000000002</v>
      </c>
    </row>
    <row r="89" spans="1:3">
      <c r="A89" s="3" t="s">
        <v>1937</v>
      </c>
      <c r="B89" s="94">
        <v>1</v>
      </c>
      <c r="C89" s="155">
        <v>3.2595258399999998</v>
      </c>
    </row>
    <row r="90" spans="1:3">
      <c r="A90" s="3" t="s">
        <v>1938</v>
      </c>
      <c r="B90" s="94">
        <v>1</v>
      </c>
      <c r="C90" s="155">
        <v>4.10563682</v>
      </c>
    </row>
    <row r="91" spans="1:3" ht="30">
      <c r="A91" s="3" t="s">
        <v>1939</v>
      </c>
      <c r="B91" s="94">
        <v>1</v>
      </c>
      <c r="C91" s="155">
        <v>0.21286720000000001</v>
      </c>
    </row>
    <row r="92" spans="1:3">
      <c r="A92" s="3" t="s">
        <v>1940</v>
      </c>
      <c r="B92" s="94">
        <v>1</v>
      </c>
      <c r="C92" s="155">
        <v>1.90846078</v>
      </c>
    </row>
    <row r="93" spans="1:3" ht="30">
      <c r="A93" s="3" t="s">
        <v>1941</v>
      </c>
      <c r="B93" s="94">
        <v>1</v>
      </c>
      <c r="C93" s="155">
        <v>1.0130757399999999</v>
      </c>
    </row>
    <row r="94" spans="1:3" ht="30">
      <c r="A94" s="3" t="s">
        <v>1942</v>
      </c>
      <c r="B94" s="94">
        <v>1</v>
      </c>
      <c r="C94" s="155">
        <v>0.80819331999999999</v>
      </c>
    </row>
    <row r="95" spans="1:3" ht="30">
      <c r="A95" s="3" t="s">
        <v>1943</v>
      </c>
      <c r="B95" s="94">
        <v>1</v>
      </c>
      <c r="C95" s="155">
        <v>6.225E-2</v>
      </c>
    </row>
    <row r="96" spans="1:3" ht="30">
      <c r="A96" s="3" t="s">
        <v>1944</v>
      </c>
      <c r="B96" s="94">
        <v>1</v>
      </c>
      <c r="C96" s="155">
        <v>0.13446761999999998</v>
      </c>
    </row>
    <row r="97" spans="1:3" ht="30">
      <c r="A97" s="3" t="s">
        <v>1945</v>
      </c>
      <c r="B97" s="94">
        <v>1</v>
      </c>
      <c r="C97" s="155">
        <v>0.13822639</v>
      </c>
    </row>
    <row r="98" spans="1:3" ht="30">
      <c r="A98" s="3" t="s">
        <v>1946</v>
      </c>
      <c r="B98" s="94">
        <v>1</v>
      </c>
      <c r="C98" s="155">
        <v>2.8321452799999998</v>
      </c>
    </row>
    <row r="99" spans="1:3" ht="30">
      <c r="A99" s="3" t="s">
        <v>1947</v>
      </c>
      <c r="B99" s="94">
        <v>1</v>
      </c>
      <c r="C99" s="155">
        <v>0.15516295999999999</v>
      </c>
    </row>
    <row r="100" spans="1:3" ht="30">
      <c r="A100" s="3" t="s">
        <v>1948</v>
      </c>
      <c r="B100" s="94">
        <v>1</v>
      </c>
      <c r="C100" s="155">
        <v>0.2123912</v>
      </c>
    </row>
    <row r="101" spans="1:3" ht="30">
      <c r="A101" s="3" t="s">
        <v>1949</v>
      </c>
      <c r="B101" s="94">
        <v>1</v>
      </c>
      <c r="C101" s="155">
        <v>0.85997847999999999</v>
      </c>
    </row>
    <row r="102" spans="1:3">
      <c r="A102" s="3" t="s">
        <v>1950</v>
      </c>
      <c r="B102" s="94">
        <v>1</v>
      </c>
      <c r="C102" s="155">
        <v>1.9746439099999999</v>
      </c>
    </row>
    <row r="103" spans="1:3" ht="30">
      <c r="A103" s="3" t="s">
        <v>1951</v>
      </c>
      <c r="B103" s="94">
        <v>1</v>
      </c>
      <c r="C103" s="155">
        <v>0.62168716000000002</v>
      </c>
    </row>
    <row r="104" spans="1:3" ht="30">
      <c r="A104" s="3" t="s">
        <v>1952</v>
      </c>
      <c r="B104" s="94">
        <v>1</v>
      </c>
      <c r="C104" s="155">
        <v>0.122213</v>
      </c>
    </row>
    <row r="105" spans="1:3">
      <c r="A105" s="3" t="s">
        <v>114</v>
      </c>
      <c r="B105" s="94">
        <v>1</v>
      </c>
      <c r="C105" s="155">
        <v>0.69099999999999995</v>
      </c>
    </row>
    <row r="106" spans="1:3">
      <c r="A106" s="3" t="s">
        <v>839</v>
      </c>
      <c r="B106" s="94">
        <v>1</v>
      </c>
      <c r="C106" s="155">
        <v>0.69099999999999995</v>
      </c>
    </row>
    <row r="107" spans="1:3" ht="30">
      <c r="A107" s="3" t="s">
        <v>1953</v>
      </c>
      <c r="B107" s="94">
        <v>1</v>
      </c>
      <c r="C107" s="155">
        <v>0.69099999999999995</v>
      </c>
    </row>
    <row r="108" spans="1:3">
      <c r="A108" s="3" t="s">
        <v>109</v>
      </c>
      <c r="B108" s="94">
        <v>5</v>
      </c>
      <c r="C108" s="155">
        <v>22.393858329999997</v>
      </c>
    </row>
    <row r="109" spans="1:3">
      <c r="A109" s="3" t="s">
        <v>130</v>
      </c>
      <c r="B109" s="94">
        <v>5</v>
      </c>
      <c r="C109" s="155">
        <v>22.393858329999997</v>
      </c>
    </row>
    <row r="110" spans="1:3">
      <c r="A110" s="3" t="s">
        <v>812</v>
      </c>
      <c r="B110" s="94">
        <v>3</v>
      </c>
      <c r="C110" s="155">
        <v>0.61039999999999994</v>
      </c>
    </row>
    <row r="111" spans="1:3" ht="45">
      <c r="A111" s="3" t="s">
        <v>1954</v>
      </c>
      <c r="B111" s="94">
        <v>1</v>
      </c>
      <c r="C111" s="155">
        <v>0.27260000000000001</v>
      </c>
    </row>
    <row r="112" spans="1:3" ht="30">
      <c r="A112" s="3" t="s">
        <v>1955</v>
      </c>
      <c r="B112" s="94">
        <v>1</v>
      </c>
      <c r="C112" s="155">
        <v>0.156</v>
      </c>
    </row>
    <row r="113" spans="1:3" ht="30">
      <c r="A113" s="3" t="s">
        <v>1956</v>
      </c>
      <c r="B113" s="94">
        <v>1</v>
      </c>
      <c r="C113" s="155">
        <v>0.18179999999999999</v>
      </c>
    </row>
    <row r="114" spans="1:3">
      <c r="A114" s="3" t="s">
        <v>813</v>
      </c>
      <c r="B114" s="94">
        <v>2</v>
      </c>
      <c r="C114" s="155">
        <v>21.783458329999998</v>
      </c>
    </row>
    <row r="115" spans="1:3" ht="45">
      <c r="A115" s="3" t="s">
        <v>1957</v>
      </c>
      <c r="B115" s="94">
        <v>1</v>
      </c>
      <c r="C115" s="155">
        <v>0.495</v>
      </c>
    </row>
    <row r="116" spans="1:3" ht="30">
      <c r="A116" s="3" t="s">
        <v>1958</v>
      </c>
      <c r="B116" s="94">
        <v>1</v>
      </c>
      <c r="C116" s="155">
        <v>21.288458329999997</v>
      </c>
    </row>
    <row r="117" spans="1:3">
      <c r="A117" s="3" t="s">
        <v>101</v>
      </c>
      <c r="B117" s="94">
        <v>2</v>
      </c>
      <c r="C117" s="155">
        <v>13.628629790000002</v>
      </c>
    </row>
    <row r="118" spans="1:3">
      <c r="A118" s="3" t="s">
        <v>118</v>
      </c>
      <c r="B118" s="94">
        <v>1</v>
      </c>
      <c r="C118" s="155">
        <v>11.157869400000001</v>
      </c>
    </row>
    <row r="119" spans="1:3">
      <c r="A119" s="3" t="s">
        <v>811</v>
      </c>
      <c r="B119" s="94">
        <v>1</v>
      </c>
      <c r="C119" s="155">
        <v>11.157869400000001</v>
      </c>
    </row>
    <row r="120" spans="1:3" ht="30">
      <c r="A120" s="3" t="s">
        <v>1959</v>
      </c>
      <c r="B120" s="94">
        <v>1</v>
      </c>
      <c r="C120" s="155">
        <v>11.157869400000001</v>
      </c>
    </row>
    <row r="121" spans="1:3">
      <c r="A121" s="3" t="s">
        <v>121</v>
      </c>
      <c r="B121" s="94">
        <v>1</v>
      </c>
      <c r="C121" s="155">
        <v>2.4707603900000001</v>
      </c>
    </row>
    <row r="122" spans="1:3">
      <c r="A122" s="3" t="s">
        <v>751</v>
      </c>
      <c r="B122" s="94">
        <v>1</v>
      </c>
      <c r="C122" s="155">
        <v>2.4707603900000001</v>
      </c>
    </row>
    <row r="123" spans="1:3" ht="30">
      <c r="A123" s="3" t="s">
        <v>1960</v>
      </c>
      <c r="B123" s="94">
        <v>1</v>
      </c>
      <c r="C123" s="155">
        <v>2.4707603900000001</v>
      </c>
    </row>
    <row r="124" spans="1:3">
      <c r="A124" s="3" t="s">
        <v>106</v>
      </c>
      <c r="B124" s="94">
        <v>13</v>
      </c>
      <c r="C124" s="155">
        <v>4.4751414699999996</v>
      </c>
    </row>
    <row r="125" spans="1:3">
      <c r="A125" s="3" t="s">
        <v>106</v>
      </c>
      <c r="B125" s="94">
        <v>13</v>
      </c>
      <c r="C125" s="155">
        <v>4.4751414699999996</v>
      </c>
    </row>
    <row r="126" spans="1:3">
      <c r="A126" s="3" t="s">
        <v>800</v>
      </c>
      <c r="B126" s="94">
        <v>1</v>
      </c>
      <c r="C126" s="155">
        <v>0.128</v>
      </c>
    </row>
    <row r="127" spans="1:3">
      <c r="A127" s="3" t="s">
        <v>1961</v>
      </c>
      <c r="B127" s="94">
        <v>1</v>
      </c>
      <c r="C127" s="155">
        <v>0.128</v>
      </c>
    </row>
    <row r="128" spans="1:3">
      <c r="A128" s="3" t="s">
        <v>737</v>
      </c>
      <c r="B128" s="94">
        <v>10</v>
      </c>
      <c r="C128" s="155">
        <v>3.4301673799999994</v>
      </c>
    </row>
    <row r="129" spans="1:3">
      <c r="A129" s="3" t="s">
        <v>1962</v>
      </c>
      <c r="B129" s="94">
        <v>1</v>
      </c>
      <c r="C129" s="155">
        <v>4.1322320000000003E-2</v>
      </c>
    </row>
    <row r="130" spans="1:3">
      <c r="A130" s="3" t="s">
        <v>1963</v>
      </c>
      <c r="B130" s="94">
        <v>1</v>
      </c>
      <c r="C130" s="155">
        <v>4.710744E-2</v>
      </c>
    </row>
    <row r="131" spans="1:3">
      <c r="A131" s="3" t="s">
        <v>1964</v>
      </c>
      <c r="B131" s="94">
        <v>1</v>
      </c>
      <c r="C131" s="155">
        <v>3.305785E-2</v>
      </c>
    </row>
    <row r="132" spans="1:3" ht="30">
      <c r="A132" s="3" t="s">
        <v>1965</v>
      </c>
      <c r="B132" s="94">
        <v>1</v>
      </c>
      <c r="C132" s="155">
        <v>0.77851239999999999</v>
      </c>
    </row>
    <row r="133" spans="1:3" ht="30">
      <c r="A133" s="3" t="s">
        <v>1966</v>
      </c>
      <c r="B133" s="94">
        <v>1</v>
      </c>
      <c r="C133" s="155">
        <v>0</v>
      </c>
    </row>
    <row r="134" spans="1:3">
      <c r="A134" s="3" t="s">
        <v>1967</v>
      </c>
      <c r="B134" s="94">
        <v>1</v>
      </c>
      <c r="C134" s="155">
        <v>0.31049587000000001</v>
      </c>
    </row>
    <row r="135" spans="1:3" ht="30">
      <c r="A135" s="3" t="s">
        <v>1968</v>
      </c>
      <c r="B135" s="94">
        <v>1</v>
      </c>
      <c r="C135" s="155">
        <v>1.7965310000000001</v>
      </c>
    </row>
    <row r="136" spans="1:3" ht="30">
      <c r="A136" s="3" t="s">
        <v>1969</v>
      </c>
      <c r="B136" s="94">
        <v>1</v>
      </c>
      <c r="C136" s="155">
        <v>0.1</v>
      </c>
    </row>
    <row r="137" spans="1:3" ht="30">
      <c r="A137" s="3" t="s">
        <v>1970</v>
      </c>
      <c r="B137" s="94">
        <v>1</v>
      </c>
      <c r="C137" s="155">
        <v>0.3</v>
      </c>
    </row>
    <row r="138" spans="1:3" ht="30">
      <c r="A138" s="3" t="s">
        <v>1971</v>
      </c>
      <c r="B138" s="94">
        <v>1</v>
      </c>
      <c r="C138" s="155">
        <v>2.3140500000000001E-2</v>
      </c>
    </row>
    <row r="139" spans="1:3">
      <c r="A139" s="3" t="s">
        <v>754</v>
      </c>
      <c r="B139" s="94">
        <v>1</v>
      </c>
      <c r="C139" s="155">
        <v>0.18837408999999999</v>
      </c>
    </row>
    <row r="140" spans="1:3" ht="30">
      <c r="A140" s="3" t="s">
        <v>1972</v>
      </c>
      <c r="B140" s="94">
        <v>1</v>
      </c>
      <c r="C140" s="155">
        <v>0.18837408999999999</v>
      </c>
    </row>
    <row r="141" spans="1:3">
      <c r="A141" s="3" t="s">
        <v>770</v>
      </c>
      <c r="B141" s="94">
        <v>1</v>
      </c>
      <c r="C141" s="155">
        <v>0.72860000000000003</v>
      </c>
    </row>
    <row r="142" spans="1:3" ht="30">
      <c r="A142" s="3" t="s">
        <v>1973</v>
      </c>
      <c r="B142" s="94">
        <v>1</v>
      </c>
      <c r="C142" s="155">
        <v>0.72860000000000003</v>
      </c>
    </row>
    <row r="143" spans="1:3">
      <c r="A143" s="3" t="s">
        <v>108</v>
      </c>
      <c r="B143" s="94">
        <v>1</v>
      </c>
      <c r="C143" s="155">
        <v>0.1585</v>
      </c>
    </row>
    <row r="144" spans="1:3">
      <c r="A144" s="3" t="s">
        <v>108</v>
      </c>
      <c r="B144" s="94">
        <v>1</v>
      </c>
      <c r="C144" s="155">
        <v>0.1585</v>
      </c>
    </row>
    <row r="145" spans="1:3">
      <c r="A145" s="3" t="s">
        <v>831</v>
      </c>
      <c r="B145" s="94">
        <v>1</v>
      </c>
      <c r="C145" s="155">
        <v>0.1585</v>
      </c>
    </row>
    <row r="146" spans="1:3" ht="30">
      <c r="A146" s="3" t="s">
        <v>1974</v>
      </c>
      <c r="B146" s="94">
        <v>1</v>
      </c>
      <c r="C146" s="155">
        <v>0.1585</v>
      </c>
    </row>
    <row r="147" spans="1:3">
      <c r="A147" s="3" t="s">
        <v>1271</v>
      </c>
      <c r="B147" s="94">
        <v>88</v>
      </c>
      <c r="C147" s="155">
        <v>268.77608543999997</v>
      </c>
    </row>
  </sheetData>
  <pageMargins left="0.27559055118110237" right="0.27559055118110237" top="0.47" bottom="0.31496062992125984" header="0.25" footer="0.11811023622047245"/>
  <pageSetup paperSize="9" scale="64" fitToHeight="0" orientation="portrait" r:id="rId2"/>
  <headerFooter>
    <oddHeader>&amp;RLICITACIONES GVA (30/11/2022)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69"/>
  <sheetViews>
    <sheetView zoomScale="60" zoomScaleNormal="60" workbookViewId="0">
      <pane ySplit="1" topLeftCell="A2" activePane="bottomLeft" state="frozen"/>
      <selection pane="bottomLeft" activeCell="C138" sqref="C138"/>
    </sheetView>
  </sheetViews>
  <sheetFormatPr baseColWidth="10" defaultColWidth="11.42578125" defaultRowHeight="15"/>
  <cols>
    <col min="1" max="1" width="11.42578125" style="61"/>
    <col min="2" max="2" width="24.42578125" style="61" customWidth="1"/>
    <col min="3" max="4" width="38.85546875" style="61"/>
    <col min="5" max="5" width="45.28515625" style="61"/>
    <col min="6" max="6" width="42.5703125" style="61"/>
    <col min="7" max="8" width="35.28515625" style="61" customWidth="1"/>
    <col min="9" max="9" width="51" style="2"/>
    <col min="10" max="10" width="85" style="2"/>
    <col min="11" max="11" width="36.42578125" style="2" customWidth="1"/>
    <col min="12" max="12" width="48.28515625" style="2" customWidth="1"/>
    <col min="13" max="13" width="27.5703125" style="2" customWidth="1"/>
    <col min="14" max="14" width="40.5703125" style="133" customWidth="1"/>
    <col min="15" max="15" width="10.28515625" hidden="1" customWidth="1"/>
    <col min="16" max="16" width="28.5703125" style="59"/>
    <col min="17" max="17" width="33" style="2"/>
    <col min="18" max="18" width="31" style="2"/>
    <col min="19" max="19" width="66" style="37"/>
    <col min="20" max="20" width="86.7109375" style="2" customWidth="1"/>
    <col min="21" max="21" width="126" style="2" customWidth="1"/>
    <col min="22" max="22" width="18.42578125" style="115" customWidth="1"/>
    <col min="23" max="23" width="10.7109375" style="90" hidden="1" customWidth="1"/>
    <col min="24" max="16384" width="11.42578125" style="2"/>
  </cols>
  <sheetData>
    <row r="1" spans="1:23" s="71" customFormat="1" ht="50.25" customHeight="1">
      <c r="A1" s="71" t="s">
        <v>718</v>
      </c>
      <c r="B1" s="71" t="s">
        <v>1391</v>
      </c>
      <c r="C1" s="71" t="s">
        <v>602</v>
      </c>
      <c r="D1" s="71" t="s">
        <v>688</v>
      </c>
      <c r="E1" s="71" t="s">
        <v>713</v>
      </c>
      <c r="F1" s="71" t="s">
        <v>2</v>
      </c>
      <c r="G1" s="71" t="s">
        <v>1541</v>
      </c>
      <c r="H1" s="71" t="s">
        <v>1542</v>
      </c>
      <c r="I1" s="71" t="s">
        <v>1543</v>
      </c>
      <c r="J1" s="71" t="s">
        <v>603</v>
      </c>
      <c r="K1" s="71" t="s">
        <v>1887</v>
      </c>
      <c r="L1" s="71" t="s">
        <v>604</v>
      </c>
      <c r="M1" s="71" t="s">
        <v>1717</v>
      </c>
      <c r="N1" s="134" t="s">
        <v>1268</v>
      </c>
      <c r="O1" s="71" t="s">
        <v>1269</v>
      </c>
      <c r="P1" s="71" t="s">
        <v>155</v>
      </c>
      <c r="Q1" s="71" t="s">
        <v>92</v>
      </c>
      <c r="R1" s="71" t="s">
        <v>0</v>
      </c>
      <c r="S1" s="71" t="s">
        <v>156</v>
      </c>
      <c r="T1" s="71" t="s">
        <v>157</v>
      </c>
      <c r="U1" s="71" t="s">
        <v>1</v>
      </c>
      <c r="V1" s="71" t="s">
        <v>1716</v>
      </c>
      <c r="W1" s="72" t="s">
        <v>281</v>
      </c>
    </row>
    <row r="2" spans="1:23" s="71" customFormat="1" ht="50.25" hidden="1" customHeight="1">
      <c r="A2" s="128" t="s">
        <v>1241</v>
      </c>
      <c r="B2" s="129" t="s">
        <v>1847</v>
      </c>
      <c r="C2" s="61" t="s">
        <v>1848</v>
      </c>
      <c r="D2" s="129" t="s">
        <v>1631</v>
      </c>
      <c r="E2" s="129" t="s">
        <v>97</v>
      </c>
      <c r="F2" s="61" t="s">
        <v>81</v>
      </c>
      <c r="G2" s="111" t="s">
        <v>104</v>
      </c>
      <c r="H2" s="111" t="s">
        <v>104</v>
      </c>
      <c r="I2" s="111" t="s">
        <v>1849</v>
      </c>
      <c r="J2" s="4" t="s">
        <v>1850</v>
      </c>
      <c r="K2" s="4" t="str">
        <f>CONCATENATE(Tabla1[[#This Row],[EXPEDIENTE]]," - ",Tabla1[[#This Row],[ANUNCIO DE LICITACIÓN]])</f>
        <v>CMAYOR/2022/03Y05/128 - Pasarela ciclopeatonal en el enlace de la CV-10 con la CV-20. Onda (Castellón).</v>
      </c>
      <c r="L2" s="111" t="s">
        <v>1640</v>
      </c>
      <c r="M2" s="111" t="s">
        <v>1851</v>
      </c>
      <c r="N2" s="69">
        <v>1124018.1499999999</v>
      </c>
      <c r="O2" s="130" t="s">
        <v>1274</v>
      </c>
      <c r="P2" s="127">
        <v>44915</v>
      </c>
      <c r="Q2" s="71" t="str">
        <f ca="1">IF(Tabla1[[#This Row],[FECHA FIN DE PLAZO]]&lt;TODAY(),"CERRADA", IF(Tabla1[[#This Row],[FECHA FIN DE PLAZO]]+1&gt;TODAY(),"ABIERTA"))</f>
        <v>ABIERTA</v>
      </c>
      <c r="R2" s="61" t="s">
        <v>1852</v>
      </c>
      <c r="S2" s="61" t="s">
        <v>1847</v>
      </c>
      <c r="T2" s="61"/>
      <c r="U2" s="61" t="s">
        <v>49</v>
      </c>
      <c r="V2" s="61" t="s">
        <v>1718</v>
      </c>
      <c r="W2" s="126" t="s">
        <v>1853</v>
      </c>
    </row>
    <row r="3" spans="1:23" s="71" customFormat="1" ht="50.25" hidden="1" customHeight="1">
      <c r="A3" s="128" t="s">
        <v>1241</v>
      </c>
      <c r="B3" s="129" t="s">
        <v>809</v>
      </c>
      <c r="C3" s="61" t="s">
        <v>1833</v>
      </c>
      <c r="D3" s="129" t="s">
        <v>1631</v>
      </c>
      <c r="E3" s="129" t="s">
        <v>97</v>
      </c>
      <c r="F3" s="61" t="s">
        <v>84</v>
      </c>
      <c r="G3" s="111" t="s">
        <v>104</v>
      </c>
      <c r="H3" s="111" t="s">
        <v>104</v>
      </c>
      <c r="I3" s="111" t="s">
        <v>628</v>
      </c>
      <c r="J3" s="4" t="s">
        <v>1834</v>
      </c>
      <c r="K3" s="4" t="str">
        <f>CONCATENATE(Tabla1[[#This Row],[EXPEDIENTE]]," - ",Tabla1[[#This Row],[ANUNCIO DE LICITACIÓN]])</f>
        <v>CMAYOR/2022/03Y05/131 - Coordinación de Seguridad y Salud y Dirección de las obras de permeabilización ciclopeatonal autovía CV-30 en Burjasot y Valencia.</v>
      </c>
      <c r="L3" s="111" t="s">
        <v>625</v>
      </c>
      <c r="M3" s="111" t="s">
        <v>1835</v>
      </c>
      <c r="N3" s="69">
        <v>168454.33</v>
      </c>
      <c r="O3" s="130">
        <v>0.16845432999999999</v>
      </c>
      <c r="P3" s="127">
        <v>44907</v>
      </c>
      <c r="Q3" s="71" t="str">
        <f ca="1">IF(Tabla1[[#This Row],[FECHA FIN DE PLAZO]]&lt;TODAY(),"CERRADA", IF(Tabla1[[#This Row],[FECHA FIN DE PLAZO]]+1&gt;TODAY(),"ABIERTA"))</f>
        <v>ABIERTA</v>
      </c>
      <c r="R3" s="61" t="s">
        <v>26</v>
      </c>
      <c r="S3" s="61" t="s">
        <v>809</v>
      </c>
      <c r="T3" s="61"/>
      <c r="U3" s="61" t="s">
        <v>49</v>
      </c>
      <c r="V3" s="61" t="s">
        <v>1828</v>
      </c>
      <c r="W3" s="126" t="s">
        <v>1836</v>
      </c>
    </row>
    <row r="4" spans="1:23" s="71" customFormat="1" ht="50.25" hidden="1" customHeight="1">
      <c r="A4" s="128" t="s">
        <v>1241</v>
      </c>
      <c r="B4" s="129" t="s">
        <v>809</v>
      </c>
      <c r="C4" s="61" t="s">
        <v>1843</v>
      </c>
      <c r="D4" s="129" t="s">
        <v>1631</v>
      </c>
      <c r="E4" s="129" t="s">
        <v>97</v>
      </c>
      <c r="F4" s="61" t="s">
        <v>84</v>
      </c>
      <c r="G4" s="65" t="s">
        <v>104</v>
      </c>
      <c r="H4" s="65" t="s">
        <v>104</v>
      </c>
      <c r="I4" s="111" t="s">
        <v>628</v>
      </c>
      <c r="J4" s="4" t="s">
        <v>1844</v>
      </c>
      <c r="K4" s="4" t="str">
        <f>CONCATENATE(Tabla1[[#This Row],[EXPEDIENTE]]," - ",Tabla1[[#This Row],[ANUNCIO DE LICITACIÓN]])</f>
        <v>CMAYOR/2022/03Y05/130 - Coordinación de Seguridad y Salud y Dirección de las obras de la Construcción Pasarela Ciclopeatonal sobre la autovía V-21 Pobla de Farnals (Valencia)</v>
      </c>
      <c r="L4" s="111" t="s">
        <v>625</v>
      </c>
      <c r="M4" s="111" t="s">
        <v>1835</v>
      </c>
      <c r="N4" s="131">
        <v>130376.4</v>
      </c>
      <c r="O4" s="130">
        <v>0.1303764</v>
      </c>
      <c r="P4" s="127">
        <v>44907</v>
      </c>
      <c r="Q4" s="71" t="str">
        <f ca="1">IF(Tabla1[[#This Row],[FECHA FIN DE PLAZO]]&lt;TODAY(),"CERRADA", IF(Tabla1[[#This Row],[FECHA FIN DE PLAZO]]+1&gt;TODAY(),"ABIERTA"))</f>
        <v>ABIERTA</v>
      </c>
      <c r="R4" s="61" t="s">
        <v>26</v>
      </c>
      <c r="S4" s="61" t="s">
        <v>809</v>
      </c>
      <c r="T4" s="61" t="s">
        <v>1274</v>
      </c>
      <c r="U4" s="61" t="s">
        <v>49</v>
      </c>
      <c r="V4" s="61" t="s">
        <v>1828</v>
      </c>
      <c r="W4" s="126" t="s">
        <v>1845</v>
      </c>
    </row>
    <row r="5" spans="1:23" s="71" customFormat="1" ht="50.25" hidden="1" customHeight="1">
      <c r="A5" s="78" t="s">
        <v>1825</v>
      </c>
      <c r="B5" s="61" t="s">
        <v>770</v>
      </c>
      <c r="C5" s="61" t="s">
        <v>1826</v>
      </c>
      <c r="D5" s="61" t="s">
        <v>1631</v>
      </c>
      <c r="E5" s="61" t="s">
        <v>97</v>
      </c>
      <c r="F5" s="61" t="s">
        <v>85</v>
      </c>
      <c r="G5" s="111" t="s">
        <v>106</v>
      </c>
      <c r="H5" s="111" t="s">
        <v>106</v>
      </c>
      <c r="I5" s="111" t="s">
        <v>1819</v>
      </c>
      <c r="J5" s="4" t="s">
        <v>1827</v>
      </c>
      <c r="K5" s="4" t="str">
        <f>CONCATENATE(Tabla1[[#This Row],[EXPEDIENTE]]," - ",Tabla1[[#This Row],[ANUNCIO DE LICITACIÓN]])</f>
        <v>925/2022 - Servicios para la evolución tecnológica del sistema de información AVE y RCS de la Red de Valenciana Vigilancia en Salud Pública (RVVSP) de la Conselleria de Sanidad Universal y Salud Pública</v>
      </c>
      <c r="L5" s="111" t="s">
        <v>625</v>
      </c>
      <c r="M5" s="111" t="s">
        <v>1754</v>
      </c>
      <c r="N5" s="60">
        <v>728600</v>
      </c>
      <c r="O5" s="114">
        <v>0.72860000000000003</v>
      </c>
      <c r="P5" s="127">
        <v>44900</v>
      </c>
      <c r="Q5" s="71" t="str">
        <f ca="1">IF(Tabla1[[#This Row],[FECHA FIN DE PLAZO]]&lt;TODAY(),"CERRADA", IF(Tabla1[[#This Row],[FECHA FIN DE PLAZO]]+1&gt;TODAY(),"ABIERTA"))</f>
        <v>ABIERTA</v>
      </c>
      <c r="R5" s="61" t="s">
        <v>40</v>
      </c>
      <c r="S5" s="61" t="s">
        <v>770</v>
      </c>
      <c r="T5" s="61" t="s">
        <v>1274</v>
      </c>
      <c r="U5" s="61" t="s">
        <v>54</v>
      </c>
      <c r="V5" s="61" t="s">
        <v>1828</v>
      </c>
      <c r="W5" s="126" t="s">
        <v>1829</v>
      </c>
    </row>
    <row r="6" spans="1:23" s="71" customFormat="1" ht="50.25" hidden="1" customHeight="1">
      <c r="A6" s="117" t="s">
        <v>1241</v>
      </c>
      <c r="B6" s="118" t="s">
        <v>809</v>
      </c>
      <c r="C6" s="61" t="s">
        <v>1706</v>
      </c>
      <c r="D6" s="118" t="s">
        <v>689</v>
      </c>
      <c r="E6" s="118" t="s">
        <v>97</v>
      </c>
      <c r="F6" s="2" t="s">
        <v>81</v>
      </c>
      <c r="G6" s="65" t="s">
        <v>104</v>
      </c>
      <c r="H6" s="65" t="s">
        <v>104</v>
      </c>
      <c r="I6" s="65" t="s">
        <v>628</v>
      </c>
      <c r="J6" s="4" t="s">
        <v>1823</v>
      </c>
      <c r="K6" s="4" t="str">
        <f>CONCATENATE(Tabla1[[#This Row],[EXPEDIENTE]]," - ",Tabla1[[#This Row],[ANUNCIO DE LICITACIÓN]])</f>
        <v>CMAYOR/2022/03Y05/103 - Permeabilización ciclopeatonal autovía CV-30 en Burjassot y Valencia.</v>
      </c>
      <c r="L6" s="3" t="s">
        <v>623</v>
      </c>
      <c r="M6" s="3" t="s">
        <v>1720</v>
      </c>
      <c r="N6" s="119">
        <v>2976111.2</v>
      </c>
      <c r="O6" s="120">
        <f>Tabla1[[#This Row],[CUANTÍA MÁXIMA (€)]]/1000000</f>
        <v>2.9761112000000001</v>
      </c>
      <c r="P6" s="36">
        <v>44895</v>
      </c>
      <c r="Q6" s="121" t="str">
        <f ca="1">IF(Tabla1[[#This Row],[FECHA FIN DE PLAZO]]&lt;TODAY(),"CERRADA", IF(Tabla1[[#This Row],[FECHA FIN DE PLAZO]]+1&gt;TODAY(),"ABIERTA"))</f>
        <v>ABIERTA</v>
      </c>
      <c r="R6" s="2" t="s">
        <v>26</v>
      </c>
      <c r="S6" s="2" t="s">
        <v>809</v>
      </c>
      <c r="T6" s="2"/>
      <c r="U6" s="38" t="s">
        <v>49</v>
      </c>
      <c r="V6" s="115" t="s">
        <v>1718</v>
      </c>
      <c r="W6" s="47" t="s">
        <v>1824</v>
      </c>
    </row>
    <row r="7" spans="1:23" s="71" customFormat="1" ht="50.25" hidden="1" customHeight="1">
      <c r="A7" s="117" t="s">
        <v>1817</v>
      </c>
      <c r="B7" s="61" t="s">
        <v>754</v>
      </c>
      <c r="C7" s="61" t="s">
        <v>1818</v>
      </c>
      <c r="D7" s="118" t="s">
        <v>689</v>
      </c>
      <c r="E7" s="118" t="s">
        <v>97</v>
      </c>
      <c r="F7" s="61" t="s">
        <v>85</v>
      </c>
      <c r="G7" s="111" t="s">
        <v>106</v>
      </c>
      <c r="H7" s="111" t="s">
        <v>106</v>
      </c>
      <c r="I7" s="111" t="s">
        <v>1819</v>
      </c>
      <c r="J7" s="4" t="s">
        <v>1820</v>
      </c>
      <c r="K7" s="4" t="str">
        <f>CONCATENATE(Tabla1[[#This Row],[EXPEDIENTE]]," - ",Tabla1[[#This Row],[ANUNCIO DE LICITACIÓN]])</f>
        <v>848/2022 - servicio de generación y envío de correspondencia del programa de prevención de cáncer colorrectal de la Comunitat Valenciana, destinada a la población residente en los diferentes Departamentos de Salud</v>
      </c>
      <c r="L7" s="111" t="s">
        <v>625</v>
      </c>
      <c r="M7" s="3" t="s">
        <v>1822</v>
      </c>
      <c r="N7" s="119">
        <v>188374.09</v>
      </c>
      <c r="O7" s="69">
        <f>Tabla1[[#This Row],[CUANTÍA MÁXIMA (€)]]/1000000</f>
        <v>0.18837408999999999</v>
      </c>
      <c r="P7" s="125">
        <v>44893</v>
      </c>
      <c r="Q7" s="71" t="str">
        <f ca="1">IF(Tabla1[[#This Row],[FECHA FIN DE PLAZO]]&lt;TODAY(),"CERRADA", IF(Tabla1[[#This Row],[FECHA FIN DE PLAZO]]+1&gt;TODAY(),"ABIERTA"))</f>
        <v>CERRADA</v>
      </c>
      <c r="R7" s="2" t="s">
        <v>40</v>
      </c>
      <c r="S7" s="2" t="s">
        <v>754</v>
      </c>
      <c r="T7" s="2" t="s">
        <v>1159</v>
      </c>
      <c r="U7" s="38" t="s">
        <v>54</v>
      </c>
      <c r="V7" s="2" t="s">
        <v>1718</v>
      </c>
      <c r="W7" s="47" t="s">
        <v>1821</v>
      </c>
    </row>
    <row r="8" spans="1:23" s="71" customFormat="1" ht="240" hidden="1">
      <c r="A8" s="84" t="s">
        <v>1259</v>
      </c>
      <c r="B8" s="37" t="s">
        <v>738</v>
      </c>
      <c r="C8" s="61" t="s">
        <v>1260</v>
      </c>
      <c r="D8" s="85" t="s">
        <v>689</v>
      </c>
      <c r="E8" s="61" t="s">
        <v>97</v>
      </c>
      <c r="F8" s="2" t="s">
        <v>88</v>
      </c>
      <c r="G8" s="3" t="s">
        <v>111</v>
      </c>
      <c r="H8" s="3" t="s">
        <v>111</v>
      </c>
      <c r="I8" s="3" t="s">
        <v>111</v>
      </c>
      <c r="J8" s="4" t="s">
        <v>1262</v>
      </c>
      <c r="K8" s="4" t="str">
        <f>CONCATENATE(Tabla1[[#This Row],[EXPEDIENTE]]," - ",Tabla1[[#This Row],[ANUNCIO DE LICITACIÓN]])</f>
        <v>CNMY22/DGLBD/13 - Servicio de actuaciones para un programa formativo destinado a la capacitación digital de la ciudadanía, en el marco del Componente 19 del Plan Nacional de Capacidades Digitales, del PRTR. Las prestaciones abarcan la planificación, ejecución, seguimiento y justificación del programa formativo destinado a la capacitación digital de la ciudadanía, poniendo especial énfasis en colectivos que encuentran más dificultades para adquirir estas competencias: personas mayores, con rentas bajas, con bajo nivel educativo o de zonas no urbanas.</v>
      </c>
      <c r="L8" s="3" t="s">
        <v>625</v>
      </c>
      <c r="M8" s="3" t="s">
        <v>1729</v>
      </c>
      <c r="N8" s="86">
        <v>15519430</v>
      </c>
      <c r="O8" s="86">
        <f>Tabla1[[#This Row],[CUANTÍA MÁXIMA (€)]]/1000000</f>
        <v>15.51943</v>
      </c>
      <c r="P8" s="36" t="s">
        <v>1265</v>
      </c>
      <c r="Q8" s="79" t="s">
        <v>1264</v>
      </c>
      <c r="R8" s="2" t="s">
        <v>1263</v>
      </c>
      <c r="S8" s="2" t="s">
        <v>738</v>
      </c>
      <c r="T8" s="2"/>
      <c r="U8" s="38" t="s">
        <v>55</v>
      </c>
      <c r="V8" s="38" t="s">
        <v>1718</v>
      </c>
      <c r="W8" s="47" t="s">
        <v>1266</v>
      </c>
    </row>
    <row r="9" spans="1:23" s="71" customFormat="1" ht="105" hidden="1">
      <c r="A9" s="105" t="s">
        <v>1507</v>
      </c>
      <c r="B9" s="61" t="s">
        <v>832</v>
      </c>
      <c r="C9" s="61" t="s">
        <v>1639</v>
      </c>
      <c r="D9" s="108" t="s">
        <v>1631</v>
      </c>
      <c r="E9" s="108" t="s">
        <v>98</v>
      </c>
      <c r="F9" s="2" t="s">
        <v>89</v>
      </c>
      <c r="G9" s="3" t="s">
        <v>1544</v>
      </c>
      <c r="H9" s="3" t="s">
        <v>1544</v>
      </c>
      <c r="I9" s="3" t="s">
        <v>1524</v>
      </c>
      <c r="J9" s="4" t="s">
        <v>1643</v>
      </c>
      <c r="K9" s="4" t="str">
        <f>CONCATENATE(Tabla1[[#This Row],[EXPEDIENTE]]," - ",Tabla1[[#This Row],[ANUNCIO DE LICITACIÓN]])</f>
        <v xml:space="preserve">P02.C05.I1.P03.S06.A01.07 - Proyecto de implantación del plan de emergencia de la presa de Beniarrés (Alicante), en el Marco del Plan de Recuperación, Transformación y Resiliencia (PRTR) </v>
      </c>
      <c r="L9" s="3" t="s">
        <v>1640</v>
      </c>
      <c r="M9" s="3" t="s">
        <v>1725</v>
      </c>
      <c r="N9" s="109">
        <v>359203.61</v>
      </c>
      <c r="O9" s="106" t="s">
        <v>1641</v>
      </c>
      <c r="P9" s="36" t="s">
        <v>1265</v>
      </c>
      <c r="Q9" s="79" t="s">
        <v>1264</v>
      </c>
      <c r="R9" s="2" t="s">
        <v>28</v>
      </c>
      <c r="S9" s="2" t="s">
        <v>832</v>
      </c>
      <c r="T9" s="2" t="s">
        <v>1634</v>
      </c>
      <c r="U9" s="38" t="s">
        <v>50</v>
      </c>
      <c r="V9" s="38" t="s">
        <v>1718</v>
      </c>
      <c r="W9" s="47" t="s">
        <v>1642</v>
      </c>
    </row>
    <row r="10" spans="1:23" s="71" customFormat="1" ht="75" hidden="1" customHeight="1">
      <c r="A10" s="128" t="s">
        <v>1837</v>
      </c>
      <c r="B10" s="129" t="s">
        <v>1838</v>
      </c>
      <c r="C10" s="61" t="s">
        <v>1839</v>
      </c>
      <c r="D10" s="61" t="s">
        <v>689</v>
      </c>
      <c r="E10" s="61" t="s">
        <v>97</v>
      </c>
      <c r="F10" s="2" t="s">
        <v>77</v>
      </c>
      <c r="G10" s="3" t="s">
        <v>107</v>
      </c>
      <c r="H10" s="3" t="s">
        <v>127</v>
      </c>
      <c r="I10" s="3" t="s">
        <v>630</v>
      </c>
      <c r="J10" s="4" t="s">
        <v>1840</v>
      </c>
      <c r="K10" s="4" t="str">
        <f>CONCATENATE(Tabla1[[#This Row],[EXPEDIENTE]]," - ",Tabla1[[#This Row],[ANUNCIO DE LICITACIÓN]])</f>
        <v>CMAYOR/2022/09Y09/45 - Servicio consistente en la organización, impartición en modalidad de teleformación o modalidad on line y evaluación, de diferentes acciones formativas para el personal de LABORA Servicio Valenciano de Empleo y Formación, que incluye condiciones especiales de ejecución de carácter social, laboral y medioambiental</v>
      </c>
      <c r="L10" s="3" t="s">
        <v>625</v>
      </c>
      <c r="M10" s="3" t="s">
        <v>1841</v>
      </c>
      <c r="N10" s="131">
        <v>527670</v>
      </c>
      <c r="O10" s="130">
        <f>Tabla1[[#This Row],[CUANTÍA MÁXIMA (€)]]/1000000</f>
        <v>0.52766999999999997</v>
      </c>
      <c r="P10" s="36">
        <v>44890</v>
      </c>
      <c r="Q10" s="132" t="str">
        <f ca="1">IF(Tabla1[[#This Row],[FECHA FIN DE PLAZO]]&lt;TODAY(),"CERRADA", IF(Tabla1[[#This Row],[FECHA FIN DE PLAZO]]+1&gt;TODAY(),"ABIERTA"))</f>
        <v>CERRADA</v>
      </c>
      <c r="R10" s="2" t="s">
        <v>43</v>
      </c>
      <c r="S10" s="2" t="s">
        <v>795</v>
      </c>
      <c r="T10" s="2" t="s">
        <v>1003</v>
      </c>
      <c r="U10" s="38" t="s">
        <v>56</v>
      </c>
      <c r="V10" s="115" t="s">
        <v>1718</v>
      </c>
      <c r="W10" s="47" t="s">
        <v>1842</v>
      </c>
    </row>
    <row r="11" spans="1:23" s="71" customFormat="1" ht="75" hidden="1" customHeight="1">
      <c r="A11" s="117" t="s">
        <v>1241</v>
      </c>
      <c r="B11" s="118" t="s">
        <v>809</v>
      </c>
      <c r="C11" s="61" t="s">
        <v>1814</v>
      </c>
      <c r="D11" s="61" t="s">
        <v>689</v>
      </c>
      <c r="E11" s="61" t="s">
        <v>97</v>
      </c>
      <c r="F11" s="2" t="s">
        <v>81</v>
      </c>
      <c r="G11" s="3" t="s">
        <v>104</v>
      </c>
      <c r="H11" s="3" t="s">
        <v>104</v>
      </c>
      <c r="I11" s="3" t="s">
        <v>628</v>
      </c>
      <c r="J11" s="4" t="s">
        <v>1815</v>
      </c>
      <c r="K11" s="4" t="str">
        <f>CONCATENATE(Tabla1[[#This Row],[EXPEDIENTE]]," - ",Tabla1[[#This Row],[ANUNCIO DE LICITACIÓN]])</f>
        <v>CMAYOR/2022/03Y05/107 - Construcción de pasarela ciclopeatonal sobre la autovía V-21 en el término municipal de la Pobla de Farnals</v>
      </c>
      <c r="L11" s="3" t="s">
        <v>623</v>
      </c>
      <c r="M11" s="3" t="s">
        <v>1720</v>
      </c>
      <c r="N11" s="119">
        <v>2445272.04</v>
      </c>
      <c r="O11" s="120">
        <f>Tabla1[[#This Row],[CUANTÍA MÁXIMA (€)]]/1000000</f>
        <v>2.4452720399999999</v>
      </c>
      <c r="P11" s="36">
        <v>44886</v>
      </c>
      <c r="Q11" s="121" t="str">
        <f ca="1">IF(Tabla1[[#This Row],[FECHA FIN DE PLAZO]]&lt;TODAY(),"CERRADA", IF(Tabla1[[#This Row],[FECHA FIN DE PLAZO]]+1&gt;TODAY(),"ABIERTA"))</f>
        <v>CERRADA</v>
      </c>
      <c r="R11" s="2" t="s">
        <v>26</v>
      </c>
      <c r="S11" s="2" t="s">
        <v>809</v>
      </c>
      <c r="T11" s="2"/>
      <c r="U11" s="38" t="s">
        <v>49</v>
      </c>
      <c r="V11" s="115" t="s">
        <v>1718</v>
      </c>
      <c r="W11" s="47" t="s">
        <v>1816</v>
      </c>
    </row>
    <row r="12" spans="1:23" s="71" customFormat="1" ht="75" hidden="1" customHeight="1">
      <c r="A12" s="117" t="s">
        <v>1228</v>
      </c>
      <c r="B12" s="118" t="s">
        <v>836</v>
      </c>
      <c r="C12" s="61" t="s">
        <v>1809</v>
      </c>
      <c r="D12" s="118" t="s">
        <v>1631</v>
      </c>
      <c r="E12" s="118" t="s">
        <v>98</v>
      </c>
      <c r="F12" s="2" t="s">
        <v>81</v>
      </c>
      <c r="G12" s="3" t="s">
        <v>1544</v>
      </c>
      <c r="H12" s="3" t="s">
        <v>1544</v>
      </c>
      <c r="I12" s="3" t="s">
        <v>1810</v>
      </c>
      <c r="J12" s="4" t="s">
        <v>1811</v>
      </c>
      <c r="K12" s="4" t="str">
        <f>CONCATENATE(Tabla1[[#This Row],[EXPEDIENTE]]," - ",Tabla1[[#This Row],[ANUNCIO DE LICITACIÓN]])</f>
        <v xml:space="preserve"> 3.22/20810.0071 - Servicios de consultoría y asistencia técnica para el seguimiento y control de las actuaciones de mejora del drenaje en la plataforma en el entorno del túnel de Font de la Figuera ( Valencia ).</v>
      </c>
      <c r="L12" s="3" t="s">
        <v>625</v>
      </c>
      <c r="M12" s="123" t="s">
        <v>1812</v>
      </c>
      <c r="N12" s="119">
        <v>770750.79</v>
      </c>
      <c r="O12" s="120">
        <f>Tabla1[[#This Row],[CUANTÍA MÁXIMA (€)]]/1000000</f>
        <v>0.77075079000000002</v>
      </c>
      <c r="P12" s="36">
        <v>44882</v>
      </c>
      <c r="Q12" s="121" t="str">
        <f ca="1">IF(Tabla1[[#This Row],[FECHA FIN DE PLAZO]]&lt;TODAY(),"CERRADA", IF(Tabla1[[#This Row],[FECHA FIN DE PLAZO]]+1&gt;TODAY(),"ABIERTA"))</f>
        <v>CERRADA</v>
      </c>
      <c r="R12" s="2" t="s">
        <v>29</v>
      </c>
      <c r="S12" s="2" t="s">
        <v>836</v>
      </c>
      <c r="T12" s="2"/>
      <c r="U12" s="38" t="s">
        <v>50</v>
      </c>
      <c r="V12" s="115" t="s">
        <v>1718</v>
      </c>
      <c r="W12" s="47" t="s">
        <v>1813</v>
      </c>
    </row>
    <row r="13" spans="1:23" s="71" customFormat="1" ht="90" hidden="1" customHeight="1">
      <c r="A13" s="117" t="s">
        <v>1433</v>
      </c>
      <c r="B13" s="118" t="s">
        <v>737</v>
      </c>
      <c r="C13" s="61" t="s">
        <v>1800</v>
      </c>
      <c r="D13" s="61" t="s">
        <v>1631</v>
      </c>
      <c r="E13" s="61" t="s">
        <v>97</v>
      </c>
      <c r="F13" s="2" t="s">
        <v>85</v>
      </c>
      <c r="G13" s="3" t="s">
        <v>106</v>
      </c>
      <c r="H13" s="3" t="s">
        <v>106</v>
      </c>
      <c r="I13" s="3" t="s">
        <v>1593</v>
      </c>
      <c r="J13" s="64" t="s">
        <v>1801</v>
      </c>
      <c r="K13" s="64" t="str">
        <f>CONCATENATE(Tabla1[[#This Row],[EXPEDIENTE]]," - ",Tabla1[[#This Row],[ANUNCIO DE LICITACIÓN]])</f>
        <v>PAS 930/2022 - Suministro, instalación y puesta en marcha de dos ecógrafos de gama media multifuncionales para el Hospital de Alcoi</v>
      </c>
      <c r="L13" s="3" t="s">
        <v>645</v>
      </c>
      <c r="M13" s="3" t="s">
        <v>1738</v>
      </c>
      <c r="N13" s="119">
        <v>41322.32</v>
      </c>
      <c r="O13" s="120">
        <f>Tabla1[[#This Row],[CUANTÍA MÁXIMA (€)]]/1000000</f>
        <v>4.1322320000000003E-2</v>
      </c>
      <c r="P13" s="36">
        <v>44874</v>
      </c>
      <c r="Q13" s="121" t="str">
        <f ca="1">IF(Tabla1[[#This Row],[FECHA FIN DE PLAZO]]&lt;TODAY(),"CERRADA", IF(Tabla1[[#This Row],[FECHA FIN DE PLAZO]]+1&gt;TODAY(),"ABIERTA"))</f>
        <v>CERRADA</v>
      </c>
      <c r="R13" s="2" t="s">
        <v>1438</v>
      </c>
      <c r="S13" s="2" t="s">
        <v>737</v>
      </c>
      <c r="T13" s="2"/>
      <c r="U13" s="38" t="s">
        <v>54</v>
      </c>
      <c r="V13" s="38" t="s">
        <v>1718</v>
      </c>
      <c r="W13" s="47" t="s">
        <v>1802</v>
      </c>
    </row>
    <row r="14" spans="1:23" s="71" customFormat="1" ht="75" hidden="1" customHeight="1">
      <c r="A14" s="117" t="s">
        <v>1433</v>
      </c>
      <c r="B14" s="118" t="s">
        <v>737</v>
      </c>
      <c r="C14" s="61" t="s">
        <v>1804</v>
      </c>
      <c r="D14" s="61" t="s">
        <v>1631</v>
      </c>
      <c r="E14" s="61" t="s">
        <v>97</v>
      </c>
      <c r="F14" s="61" t="s">
        <v>85</v>
      </c>
      <c r="G14" s="3" t="s">
        <v>106</v>
      </c>
      <c r="H14" s="3" t="s">
        <v>106</v>
      </c>
      <c r="I14" s="3" t="s">
        <v>1593</v>
      </c>
      <c r="J14" s="64" t="s">
        <v>1803</v>
      </c>
      <c r="K14" s="64" t="str">
        <f>CONCATENATE(Tabla1[[#This Row],[EXPEDIENTE]]," - ",Tabla1[[#This Row],[ANUNCIO DE LICITACIÓN]])</f>
        <v>PAS 885/2022 - Suministro, instalación y puesta en funcionamiento de una estación de anestesia para el Hospital de Alcoi</v>
      </c>
      <c r="L14" s="3" t="s">
        <v>645</v>
      </c>
      <c r="M14" s="3" t="s">
        <v>1805</v>
      </c>
      <c r="N14" s="119">
        <v>47107.44</v>
      </c>
      <c r="O14" s="120">
        <f>Tabla1[[#This Row],[CUANTÍA MÁXIMA (€)]]/1000000</f>
        <v>4.710744E-2</v>
      </c>
      <c r="P14" s="36">
        <v>44874</v>
      </c>
      <c r="Q14" s="121" t="str">
        <f ca="1">IF(Tabla1[[#This Row],[FECHA FIN DE PLAZO]]&lt;TODAY(),"CERRADA", IF(Tabla1[[#This Row],[FECHA FIN DE PLAZO]]+1&gt;TODAY(),"ABIERTA"))</f>
        <v>CERRADA</v>
      </c>
      <c r="R14" s="2" t="s">
        <v>1438</v>
      </c>
      <c r="S14" s="2" t="s">
        <v>737</v>
      </c>
      <c r="T14" s="2"/>
      <c r="U14" s="38" t="s">
        <v>54</v>
      </c>
      <c r="V14" s="38" t="s">
        <v>1718</v>
      </c>
      <c r="W14" s="47" t="s">
        <v>1806</v>
      </c>
    </row>
    <row r="15" spans="1:23" s="71" customFormat="1" ht="75" hidden="1" customHeight="1">
      <c r="A15" s="61" t="s">
        <v>1433</v>
      </c>
      <c r="B15" s="108" t="s">
        <v>737</v>
      </c>
      <c r="C15" s="61" t="s">
        <v>1783</v>
      </c>
      <c r="D15" s="61" t="s">
        <v>689</v>
      </c>
      <c r="E15" s="61" t="s">
        <v>97</v>
      </c>
      <c r="F15" s="2" t="s">
        <v>85</v>
      </c>
      <c r="G15" s="3" t="s">
        <v>106</v>
      </c>
      <c r="H15" s="3" t="s">
        <v>106</v>
      </c>
      <c r="I15" s="3" t="s">
        <v>1593</v>
      </c>
      <c r="J15" s="4" t="s">
        <v>1784</v>
      </c>
      <c r="K15" s="4" t="str">
        <f>CONCATENATE(Tabla1[[#This Row],[EXPEDIENTE]]," - ",Tabla1[[#This Row],[ANUNCIO DE LICITACIÓN]])</f>
        <v>PAS 927/2022 - Suministro de un ecógrafo gama media multifuncional para el Servicio de Anestesia del Hospital de Alcoi</v>
      </c>
      <c r="L15" s="3" t="s">
        <v>645</v>
      </c>
      <c r="M15" s="123" t="s">
        <v>1785</v>
      </c>
      <c r="N15" s="119">
        <v>33057.85</v>
      </c>
      <c r="O15" s="120">
        <f>Tabla1[[#This Row],[CUANTÍA MÁXIMA (€)]]/1000000</f>
        <v>3.305785E-2</v>
      </c>
      <c r="P15" s="36">
        <v>44872</v>
      </c>
      <c r="Q15" s="121" t="str">
        <f ca="1">IF(Tabla1[[#This Row],[FECHA FIN DE PLAZO]]&lt;TODAY(),"CERRADA", IF(Tabla1[[#This Row],[FECHA FIN DE PLAZO]]+1&gt;TODAY(),"ABIERTA"))</f>
        <v>CERRADA</v>
      </c>
      <c r="R15" s="2" t="s">
        <v>1438</v>
      </c>
      <c r="S15" s="2" t="s">
        <v>737</v>
      </c>
      <c r="T15" s="2"/>
      <c r="U15" s="38" t="s">
        <v>54</v>
      </c>
      <c r="V15" s="38" t="s">
        <v>1718</v>
      </c>
      <c r="W15" s="47" t="s">
        <v>1786</v>
      </c>
    </row>
    <row r="16" spans="1:23" s="71" customFormat="1" ht="45" hidden="1" customHeight="1">
      <c r="A16" s="61" t="str">
        <f>LEFT(Tabla1[[#This Row],[INVERSIÓN]],7)</f>
        <v>C01.I01</v>
      </c>
      <c r="B16" s="118" t="s">
        <v>809</v>
      </c>
      <c r="C16" s="61" t="s">
        <v>1706</v>
      </c>
      <c r="D16" s="118" t="s">
        <v>1631</v>
      </c>
      <c r="E16" s="118" t="s">
        <v>97</v>
      </c>
      <c r="F16" s="2" t="s">
        <v>81</v>
      </c>
      <c r="G16" s="3" t="s">
        <v>104</v>
      </c>
      <c r="H16" s="3" t="s">
        <v>104</v>
      </c>
      <c r="I16" s="3" t="s">
        <v>628</v>
      </c>
      <c r="J16" s="4" t="s">
        <v>1708</v>
      </c>
      <c r="K16" s="4" t="str">
        <f>CONCATENATE(Tabla1[[#This Row],[EXPEDIENTE]]," - ",Tabla1[[#This Row],[ANUNCIO DE LICITACIÓN]])</f>
        <v xml:space="preserve">CMAYOR/2022/03Y05/103 - Permeabilización ciclopeatonal autovía CV-30 en Burjassot y Valencia. </v>
      </c>
      <c r="L16" s="3" t="s">
        <v>623</v>
      </c>
      <c r="M16" s="3" t="s">
        <v>1720</v>
      </c>
      <c r="N16" s="119">
        <v>2976111.2</v>
      </c>
      <c r="O16" s="69">
        <f>Tabla1[[#This Row],[CUANTÍA MÁXIMA (€)]]/1000000</f>
        <v>2.9761112000000001</v>
      </c>
      <c r="P16" s="36">
        <v>44865</v>
      </c>
      <c r="Q16" s="71" t="str">
        <f ca="1">IF(Tabla1[[#This Row],[FECHA FIN DE PLAZO]]&lt;TODAY(),"CERRADA", IF(Tabla1[[#This Row],[FECHA FIN DE PLAZO]]+1&gt;TODAY(),"ABIERTA"))</f>
        <v>CERRADA</v>
      </c>
      <c r="R16" s="2" t="s">
        <v>26</v>
      </c>
      <c r="S16" s="2" t="s">
        <v>809</v>
      </c>
      <c r="T16" s="2" t="s">
        <v>1274</v>
      </c>
      <c r="U16" s="38" t="s">
        <v>49</v>
      </c>
      <c r="V16" s="38" t="s">
        <v>1718</v>
      </c>
      <c r="W16" s="47" t="s">
        <v>1707</v>
      </c>
    </row>
    <row r="17" spans="1:23" s="71" customFormat="1" ht="45" hidden="1" customHeight="1">
      <c r="A17" s="61" t="s">
        <v>1237</v>
      </c>
      <c r="B17" s="37" t="s">
        <v>811</v>
      </c>
      <c r="C17" s="61" t="s">
        <v>1671</v>
      </c>
      <c r="D17" s="61" t="s">
        <v>1631</v>
      </c>
      <c r="E17" s="61" t="s">
        <v>97</v>
      </c>
      <c r="F17" s="2" t="s">
        <v>75</v>
      </c>
      <c r="G17" s="3" t="s">
        <v>105</v>
      </c>
      <c r="H17" s="3" t="s">
        <v>105</v>
      </c>
      <c r="I17" s="3" t="s">
        <v>632</v>
      </c>
      <c r="J17" s="4" t="s">
        <v>1676</v>
      </c>
      <c r="K17" s="4" t="str">
        <f>CONCATENATE(Tabla1[[#This Row],[EXPEDIENTE]]," - ",Tabla1[[#This Row],[ANUNCIO DE LICITACIÓN]])</f>
        <v xml:space="preserve"> CMAYOR/2021/06Y01/153 - Sustitución de la cubierta del edificio denominado "Arxiu" y actuaciones colindantes varias en el complejo administrativo Campanar, 32, sede de la Conselleria de Educación, Cultura y Deporte</v>
      </c>
      <c r="L17" s="3" t="s">
        <v>1640</v>
      </c>
      <c r="M17" s="3" t="s">
        <v>1721</v>
      </c>
      <c r="N17" s="69">
        <v>447544.62</v>
      </c>
      <c r="O17" s="69" t="s">
        <v>1672</v>
      </c>
      <c r="P17" s="36">
        <v>44865</v>
      </c>
      <c r="Q17" s="71" t="str">
        <f ca="1">IF(Tabla1[[#This Row],[FECHA FIN DE PLAZO]]&lt;TODAY(),"CERRADA", IF(Tabla1[[#This Row],[FECHA FIN DE PLAZO]]+1&gt;TODAY(),"ABIERTA"))</f>
        <v>CERRADA</v>
      </c>
      <c r="R17" s="2" t="s">
        <v>59</v>
      </c>
      <c r="S17" s="2" t="s">
        <v>811</v>
      </c>
      <c r="T17" s="2" t="s">
        <v>1673</v>
      </c>
      <c r="U17" s="38" t="s">
        <v>49</v>
      </c>
      <c r="V17" s="38" t="s">
        <v>1718</v>
      </c>
      <c r="W17" s="47" t="s">
        <v>1674</v>
      </c>
    </row>
    <row r="18" spans="1:23" s="71" customFormat="1" ht="60" hidden="1" customHeight="1">
      <c r="A18" s="117" t="s">
        <v>1712</v>
      </c>
      <c r="B18" s="61" t="s">
        <v>776</v>
      </c>
      <c r="C18" s="61" t="s">
        <v>1713</v>
      </c>
      <c r="D18" s="118" t="s">
        <v>689</v>
      </c>
      <c r="E18" s="118" t="s">
        <v>97</v>
      </c>
      <c r="F18" s="2" t="s">
        <v>73</v>
      </c>
      <c r="G18" s="3" t="s">
        <v>105</v>
      </c>
      <c r="H18" s="3" t="s">
        <v>105</v>
      </c>
      <c r="I18" s="3" t="s">
        <v>1714</v>
      </c>
      <c r="J18" s="4" t="s">
        <v>1975</v>
      </c>
      <c r="K18" s="4" t="str">
        <f>CONCATENATE(Tabla1[[#This Row],[EXPEDIENTE]]," - ",Tabla1[[#This Row],[ANUNCIO DE LICITACIÓN]])</f>
        <v>CMAYOR/2022/06Y03/147 - Descripción de fondos documentales de la memoria democrática del Archivo del Reino de Valencia y del Archivo Histórico Provincial de Alicante. Lote 1: Archivo del Reino de Valencia. Lote 2:Archivo Histórico Provincial de Alicante.</v>
      </c>
      <c r="L18" s="3" t="s">
        <v>625</v>
      </c>
      <c r="M18" s="3" t="s">
        <v>1722</v>
      </c>
      <c r="N18" s="119">
        <v>20634.740000000002</v>
      </c>
      <c r="O18" s="120">
        <f>Tabla1[[#This Row],[CUANTÍA MÁXIMA (€)]]/1000000</f>
        <v>2.0634740000000002E-2</v>
      </c>
      <c r="P18" s="36">
        <v>44863</v>
      </c>
      <c r="Q18" s="121" t="str">
        <f ca="1">IF(Tabla1[[#This Row],[FECHA FIN DE PLAZO]]&lt;TODAY(),"CERRADA", IF(Tabla1[[#This Row],[FECHA FIN DE PLAZO]]+1&gt;TODAY(),"ABIERTA"))</f>
        <v>CERRADA</v>
      </c>
      <c r="R18" s="2" t="s">
        <v>44</v>
      </c>
      <c r="S18" s="2" t="s">
        <v>776</v>
      </c>
      <c r="T18" s="2"/>
      <c r="U18" s="38" t="s">
        <v>57</v>
      </c>
      <c r="V18" s="38" t="s">
        <v>1718</v>
      </c>
      <c r="W18" s="47" t="s">
        <v>1715</v>
      </c>
    </row>
    <row r="19" spans="1:23" s="71" customFormat="1" ht="60" hidden="1" customHeight="1">
      <c r="A19" s="117" t="s">
        <v>1241</v>
      </c>
      <c r="B19" s="118" t="s">
        <v>809</v>
      </c>
      <c r="C19" s="61" t="s">
        <v>1692</v>
      </c>
      <c r="D19" s="61" t="s">
        <v>689</v>
      </c>
      <c r="E19" s="61" t="s">
        <v>97</v>
      </c>
      <c r="F19" s="2" t="s">
        <v>81</v>
      </c>
      <c r="G19" s="65" t="s">
        <v>104</v>
      </c>
      <c r="H19" s="65" t="s">
        <v>104</v>
      </c>
      <c r="I19" s="3" t="s">
        <v>628</v>
      </c>
      <c r="J19" s="4" t="s">
        <v>1693</v>
      </c>
      <c r="K19" s="4" t="str">
        <f>CONCATENATE(Tabla1[[#This Row],[EXPEDIENTE]]," - ",Tabla1[[#This Row],[ANUNCIO DE LICITACIÓN]])</f>
        <v>CMAYOR/2022/03Y05/111 - Ejecución de las obras contempladas en el proyecto "Pasarela ciclopeatonal sobre la V-21 en Massalfassar (Valencia)".</v>
      </c>
      <c r="L19" s="3" t="s">
        <v>623</v>
      </c>
      <c r="M19" s="3" t="s">
        <v>1723</v>
      </c>
      <c r="N19" s="119">
        <v>1300891.6200000001</v>
      </c>
      <c r="O19" s="120">
        <f>Tabla1[[#This Row],[CUANTÍA MÁXIMA (€)]]/1000000</f>
        <v>1.30089162</v>
      </c>
      <c r="P19" s="36">
        <v>44855</v>
      </c>
      <c r="Q19" s="121" t="str">
        <f ca="1">IF(Tabla1[[#This Row],[FECHA FIN DE PLAZO]]&lt;TODAY(),"CERRADA", IF(Tabla1[[#This Row],[FECHA FIN DE PLAZO]]+1&gt;TODAY(),"ABIERTA"))</f>
        <v>CERRADA</v>
      </c>
      <c r="R19" s="2" t="s">
        <v>26</v>
      </c>
      <c r="S19" s="2" t="s">
        <v>809</v>
      </c>
      <c r="T19" s="2"/>
      <c r="U19" s="38" t="s">
        <v>49</v>
      </c>
      <c r="V19" s="38" t="s">
        <v>1718</v>
      </c>
      <c r="W19" s="47" t="s">
        <v>1694</v>
      </c>
    </row>
    <row r="20" spans="1:23" s="71" customFormat="1" ht="90" hidden="1" customHeight="1">
      <c r="A20" s="61" t="s">
        <v>1237</v>
      </c>
      <c r="B20" s="37" t="s">
        <v>811</v>
      </c>
      <c r="C20" s="61" t="s">
        <v>1698</v>
      </c>
      <c r="D20" s="61" t="s">
        <v>1631</v>
      </c>
      <c r="E20" s="61" t="s">
        <v>97</v>
      </c>
      <c r="F20" s="2" t="s">
        <v>75</v>
      </c>
      <c r="G20" s="122" t="s">
        <v>111</v>
      </c>
      <c r="H20" s="122" t="s">
        <v>111</v>
      </c>
      <c r="I20" s="3" t="s">
        <v>1699</v>
      </c>
      <c r="J20" s="4" t="s">
        <v>1702</v>
      </c>
      <c r="K20" s="4" t="str">
        <f>CONCATENATE(Tabla1[[#This Row],[EXPEDIENTE]]," - ",Tabla1[[#This Row],[ANUNCIO DE LICITACIÓN]])</f>
        <v xml:space="preserve">CNMY22/SUBSE/14 - Servicio de asistencia técnica de redacción de proyectos y dirección de obras para rehabilitación energética y funcional del antiguo edificio de Correos de Castelló de la Plana. </v>
      </c>
      <c r="L20" s="3" t="s">
        <v>625</v>
      </c>
      <c r="M20" s="3" t="s">
        <v>1724</v>
      </c>
      <c r="N20" s="69">
        <v>156131.79999999999</v>
      </c>
      <c r="O20" s="69" t="s">
        <v>1700</v>
      </c>
      <c r="P20" s="36">
        <v>44853</v>
      </c>
      <c r="Q20" s="71" t="str">
        <f ca="1">IF(Tabla1[[#This Row],[FECHA FIN DE PLAZO]]&lt;TODAY(),"CERRADA", IF(Tabla1[[#This Row],[FECHA FIN DE PLAZO]]+1&gt;TODAY(),"ABIERTA"))</f>
        <v>CERRADA</v>
      </c>
      <c r="R20" s="2" t="s">
        <v>59</v>
      </c>
      <c r="S20" s="2" t="s">
        <v>811</v>
      </c>
      <c r="T20" s="2" t="s">
        <v>1673</v>
      </c>
      <c r="U20" s="38" t="s">
        <v>49</v>
      </c>
      <c r="V20" s="38" t="s">
        <v>1718</v>
      </c>
      <c r="W20" s="47" t="s">
        <v>1701</v>
      </c>
    </row>
    <row r="21" spans="1:23" s="71" customFormat="1" ht="60" hidden="1" customHeight="1">
      <c r="A21" s="105" t="s">
        <v>1507</v>
      </c>
      <c r="B21" s="61" t="s">
        <v>832</v>
      </c>
      <c r="C21" s="61" t="s">
        <v>1632</v>
      </c>
      <c r="D21" s="108" t="s">
        <v>1631</v>
      </c>
      <c r="E21" s="108" t="s">
        <v>98</v>
      </c>
      <c r="F21" s="2" t="s">
        <v>89</v>
      </c>
      <c r="G21" s="3" t="s">
        <v>1544</v>
      </c>
      <c r="H21" s="3" t="s">
        <v>1544</v>
      </c>
      <c r="I21" s="3" t="s">
        <v>1524</v>
      </c>
      <c r="J21" s="4" t="s">
        <v>1636</v>
      </c>
      <c r="K21" s="4" t="str">
        <f>CONCATENATE(Tabla1[[#This Row],[EXPEDIENTE]]," - ",Tabla1[[#This Row],[ANUNCIO DE LICITACIÓN]])</f>
        <v>P02.C05.I1.P03.S06.A01.05 - Proyecto de implantación del plan de emergencia de la presa de Bellús (Valencia), en el Marco del Plan de Recuperación, Transformación y Resiliencia (PRTR).</v>
      </c>
      <c r="L21" s="3" t="s">
        <v>623</v>
      </c>
      <c r="M21" s="3" t="s">
        <v>1725</v>
      </c>
      <c r="N21" s="109">
        <v>404859.54</v>
      </c>
      <c r="O21" s="106" t="s">
        <v>1633</v>
      </c>
      <c r="P21" s="36">
        <v>44852</v>
      </c>
      <c r="Q21" s="121" t="str">
        <f ca="1">IF(Tabla1[[#This Row],[FECHA FIN DE PLAZO]]&lt;TODAY(),"CERRADA", IF(Tabla1[[#This Row],[FECHA FIN DE PLAZO]]+1&gt;TODAY(),"ABIERTA"))</f>
        <v>CERRADA</v>
      </c>
      <c r="R21" s="2" t="s">
        <v>28</v>
      </c>
      <c r="S21" s="2" t="s">
        <v>832</v>
      </c>
      <c r="T21" s="2" t="s">
        <v>1634</v>
      </c>
      <c r="U21" s="38" t="s">
        <v>50</v>
      </c>
      <c r="V21" s="38" t="s">
        <v>1718</v>
      </c>
      <c r="W21" s="47" t="s">
        <v>1635</v>
      </c>
    </row>
    <row r="22" spans="1:23" s="71" customFormat="1" ht="60" hidden="1" customHeight="1">
      <c r="A22" s="61" t="s">
        <v>1507</v>
      </c>
      <c r="B22" s="37" t="s">
        <v>832</v>
      </c>
      <c r="C22" s="61" t="s">
        <v>1668</v>
      </c>
      <c r="D22" s="61" t="s">
        <v>1631</v>
      </c>
      <c r="E22" s="61" t="s">
        <v>98</v>
      </c>
      <c r="F22" s="2" t="s">
        <v>89</v>
      </c>
      <c r="G22" s="3" t="s">
        <v>1544</v>
      </c>
      <c r="H22" s="3" t="s">
        <v>1564</v>
      </c>
      <c r="I22" s="3" t="s">
        <v>1524</v>
      </c>
      <c r="J22" s="4" t="s">
        <v>1675</v>
      </c>
      <c r="K22" s="4" t="str">
        <f>CONCATENATE(Tabla1[[#This Row],[EXPEDIENTE]]," - ",Tabla1[[#This Row],[ANUNCIO DE LICITACIÓN]])</f>
        <v>P02.C05.I1.P03.S06.A01.04 - Proyecto de implantación del plan de emergencia de la presa de Amadorio (Alicante), en el Marco del Plan de Recuperación, Transformación y Resiliencia (PRTR)</v>
      </c>
      <c r="L22" s="3" t="s">
        <v>623</v>
      </c>
      <c r="M22" s="3" t="s">
        <v>1725</v>
      </c>
      <c r="N22" s="69">
        <v>426998.92</v>
      </c>
      <c r="O22" s="69" t="s">
        <v>1669</v>
      </c>
      <c r="P22" s="36">
        <v>44852</v>
      </c>
      <c r="Q22" s="71" t="str">
        <f ca="1">IF(Tabla1[[#This Row],[FECHA FIN DE PLAZO]]&lt;TODAY(),"CERRADA", IF(Tabla1[[#This Row],[FECHA FIN DE PLAZO]]+1&gt;TODAY(),"ABIERTA"))</f>
        <v>CERRADA</v>
      </c>
      <c r="R22" s="2" t="s">
        <v>28</v>
      </c>
      <c r="S22" s="2" t="s">
        <v>832</v>
      </c>
      <c r="T22" s="2" t="s">
        <v>1634</v>
      </c>
      <c r="U22" s="38" t="s">
        <v>50</v>
      </c>
      <c r="V22" s="38" t="s">
        <v>1718</v>
      </c>
      <c r="W22" s="47" t="s">
        <v>1670</v>
      </c>
    </row>
    <row r="23" spans="1:23" ht="60" hidden="1" customHeight="1">
      <c r="A23" s="117" t="s">
        <v>1224</v>
      </c>
      <c r="B23" s="118" t="s">
        <v>838</v>
      </c>
      <c r="C23" s="61" t="s">
        <v>1650</v>
      </c>
      <c r="D23" s="61" t="s">
        <v>689</v>
      </c>
      <c r="E23" s="61" t="s">
        <v>98</v>
      </c>
      <c r="F23" s="2" t="s">
        <v>81</v>
      </c>
      <c r="G23" s="3" t="s">
        <v>1544</v>
      </c>
      <c r="H23" s="3" t="s">
        <v>1544</v>
      </c>
      <c r="I23" s="3" t="s">
        <v>1649</v>
      </c>
      <c r="J23" s="4" t="s">
        <v>1651</v>
      </c>
      <c r="K23" s="4" t="str">
        <f>CONCATENATE(Tabla1[[#This Row],[EXPEDIENTE]]," - ",Tabla1[[#This Row],[ANUNCIO DE LICITACIÓN]])</f>
        <v>3.22/06110.0158 - Suministro y transporte de aparatos de vía mixtos para la construcción de la terminal intermodal y logística de Valencia fuente San Luis 1ª fase</v>
      </c>
      <c r="L23" s="3" t="s">
        <v>645</v>
      </c>
      <c r="M23" s="3" t="s">
        <v>1726</v>
      </c>
      <c r="N23" s="119">
        <v>2702279.8</v>
      </c>
      <c r="O23" s="120">
        <f>Tabla1[[#This Row],[CUANTÍA MÁXIMA (€)]]/1000000</f>
        <v>2.7022797999999999</v>
      </c>
      <c r="P23" s="36">
        <v>44852</v>
      </c>
      <c r="Q23" s="121" t="str">
        <f ca="1">IF(Tabla1[[#This Row],[FECHA FIN DE PLAZO]]&lt;TODAY(),"CERRADA", IF(Tabla1[[#This Row],[FECHA FIN DE PLAZO]]+1&gt;TODAY(),"ABIERTA"))</f>
        <v>CERRADA</v>
      </c>
      <c r="R23" s="2" t="s">
        <v>29</v>
      </c>
      <c r="S23" s="2" t="s">
        <v>838</v>
      </c>
      <c r="U23" s="38" t="s">
        <v>50</v>
      </c>
      <c r="V23" s="38" t="s">
        <v>1718</v>
      </c>
      <c r="W23" s="47" t="s">
        <v>1652</v>
      </c>
    </row>
    <row r="24" spans="1:23" ht="75" hidden="1" customHeight="1">
      <c r="A24" s="61" t="str">
        <f>LEFT(Tabla1[[#This Row],[INVERSIÓN]],7)</f>
        <v>C01.I01</v>
      </c>
      <c r="B24" s="118" t="s">
        <v>809</v>
      </c>
      <c r="C24" s="61" t="s">
        <v>1695</v>
      </c>
      <c r="D24" s="118" t="s">
        <v>689</v>
      </c>
      <c r="E24" s="118" t="s">
        <v>97</v>
      </c>
      <c r="F24" s="2" t="s">
        <v>84</v>
      </c>
      <c r="G24" s="3" t="s">
        <v>104</v>
      </c>
      <c r="H24" s="3" t="s">
        <v>104</v>
      </c>
      <c r="I24" s="3" t="s">
        <v>628</v>
      </c>
      <c r="J24" s="4" t="s">
        <v>1696</v>
      </c>
      <c r="K24" s="4" t="str">
        <f>CONCATENATE(Tabla1[[#This Row],[EXPEDIENTE]]," - ",Tabla1[[#This Row],[ANUNCIO DE LICITACIÓN]])</f>
        <v>CMAYOR/2022/03Y05/46 - Coordinación de seguridad y salud y dirección de obras: Semaforización de la glorieta de conexión de las carreteras CV-365 y CV-368</v>
      </c>
      <c r="L24" s="3" t="s">
        <v>625</v>
      </c>
      <c r="M24" s="3" t="s">
        <v>1727</v>
      </c>
      <c r="N24" s="119">
        <v>93639.96</v>
      </c>
      <c r="O24" s="120">
        <f>Tabla1[[#This Row],[CUANTÍA MÁXIMA (€)]]/1000000</f>
        <v>9.3639960000000008E-2</v>
      </c>
      <c r="P24" s="36">
        <v>44852</v>
      </c>
      <c r="Q24" s="121" t="str">
        <f ca="1">IF(Tabla1[[#This Row],[FECHA FIN DE PLAZO]]&lt;TODAY(),"CERRADA", IF(Tabla1[[#This Row],[FECHA FIN DE PLAZO]]+1&gt;TODAY(),"ABIERTA"))</f>
        <v>CERRADA</v>
      </c>
      <c r="R24" s="2" t="s">
        <v>26</v>
      </c>
      <c r="S24" s="2" t="s">
        <v>809</v>
      </c>
      <c r="U24" s="38" t="s">
        <v>49</v>
      </c>
      <c r="V24" s="38" t="s">
        <v>1718</v>
      </c>
      <c r="W24" s="47" t="s">
        <v>1697</v>
      </c>
    </row>
    <row r="25" spans="1:23" ht="45" hidden="1" customHeight="1">
      <c r="A25" s="61" t="str">
        <f>LEFT(Tabla1[[#This Row],[INVERSIÓN]],7)</f>
        <v>C01.I01</v>
      </c>
      <c r="B25" s="118" t="s">
        <v>809</v>
      </c>
      <c r="C25" s="61" t="s">
        <v>1689</v>
      </c>
      <c r="D25" s="61" t="s">
        <v>689</v>
      </c>
      <c r="E25" s="61" t="s">
        <v>97</v>
      </c>
      <c r="F25" s="2" t="s">
        <v>81</v>
      </c>
      <c r="G25" s="3" t="s">
        <v>104</v>
      </c>
      <c r="H25" s="3" t="s">
        <v>104</v>
      </c>
      <c r="I25" s="3" t="s">
        <v>628</v>
      </c>
      <c r="J25" s="4" t="s">
        <v>1690</v>
      </c>
      <c r="K25" s="4" t="str">
        <f>CONCATENATE(Tabla1[[#This Row],[EXPEDIENTE]]," - ",Tabla1[[#This Row],[ANUNCIO DE LICITACIÓN]])</f>
        <v>CMAYOR/2022/03Y05/113 - Permeabilización de los caminos de servicio del Barrranco del Carraixet bajo la línea 3 de Metrovalencia y adecuación hasta la conexión con la CV-3002 (valencia)</v>
      </c>
      <c r="L25" s="3" t="s">
        <v>623</v>
      </c>
      <c r="M25" s="3" t="s">
        <v>1720</v>
      </c>
      <c r="N25" s="69">
        <v>3360932.69</v>
      </c>
      <c r="O25" s="120">
        <f>Tabla1[[#This Row],[CUANTÍA MÁXIMA (€)]]/1000000</f>
        <v>3.3609326899999998</v>
      </c>
      <c r="P25" s="36">
        <v>44851</v>
      </c>
      <c r="Q25" s="121" t="str">
        <f ca="1">IF(Tabla1[[#This Row],[FECHA FIN DE PLAZO]]&lt;TODAY(),"CERRADA", IF(Tabla1[[#This Row],[FECHA FIN DE PLAZO]]+1&gt;TODAY(),"ABIERTA"))</f>
        <v>CERRADA</v>
      </c>
      <c r="R25" s="2" t="s">
        <v>26</v>
      </c>
      <c r="S25" s="2" t="s">
        <v>809</v>
      </c>
      <c r="U25" s="38" t="s">
        <v>49</v>
      </c>
      <c r="V25" s="38" t="s">
        <v>1718</v>
      </c>
      <c r="W25" s="47" t="s">
        <v>1691</v>
      </c>
    </row>
    <row r="26" spans="1:23" ht="60" hidden="1" customHeight="1">
      <c r="A26" s="117" t="s">
        <v>1467</v>
      </c>
      <c r="B26" s="118" t="s">
        <v>758</v>
      </c>
      <c r="C26" s="61" t="s">
        <v>1677</v>
      </c>
      <c r="D26" s="118" t="s">
        <v>1631</v>
      </c>
      <c r="E26" s="118" t="s">
        <v>97</v>
      </c>
      <c r="F26" s="2" t="s">
        <v>74</v>
      </c>
      <c r="G26" s="3" t="s">
        <v>110</v>
      </c>
      <c r="H26" s="3" t="s">
        <v>110</v>
      </c>
      <c r="I26" s="3" t="s">
        <v>695</v>
      </c>
      <c r="J26" s="4" t="s">
        <v>1678</v>
      </c>
      <c r="K26" s="4" t="str">
        <f>CONCATENATE(Tabla1[[#This Row],[EXPEDIENTE]]," - ",Tabla1[[#This Row],[ANUNCIO DE LICITACIÓN]])</f>
        <v>CMAYOR/2022/08Y08/104 - Servicios de formación, asesoramiento, acompañamiento y dinamización para la mejora del sistema de protección a través del impulso a la participación infantil en la Comunitat Valenciana</v>
      </c>
      <c r="L26" s="3" t="s">
        <v>625</v>
      </c>
      <c r="M26" s="3" t="s">
        <v>1730</v>
      </c>
      <c r="N26" s="119">
        <v>838374.43</v>
      </c>
      <c r="O26" s="120">
        <f>Tabla1[[#This Row],[CUANTÍA MÁXIMA (€)]]/1000000</f>
        <v>0.83837443</v>
      </c>
      <c r="P26" s="36">
        <v>44845</v>
      </c>
      <c r="Q26" s="121" t="str">
        <f ca="1">IF(Tabla1[[#This Row],[FECHA FIN DE PLAZO]]&lt;TODAY(),"CERRADA", IF(Tabla1[[#This Row],[FECHA FIN DE PLAZO]]+1&gt;TODAY(),"ABIERTA"))</f>
        <v>CERRADA</v>
      </c>
      <c r="R26" s="2" t="s">
        <v>42</v>
      </c>
      <c r="S26" s="2" t="s">
        <v>758</v>
      </c>
      <c r="T26" s="2" t="s">
        <v>1060</v>
      </c>
      <c r="U26" s="38" t="s">
        <v>56</v>
      </c>
      <c r="V26" s="38" t="s">
        <v>1718</v>
      </c>
      <c r="W26" s="47" t="s">
        <v>1679</v>
      </c>
    </row>
    <row r="27" spans="1:23" ht="90" hidden="1" customHeight="1">
      <c r="A27" s="117" t="s">
        <v>1241</v>
      </c>
      <c r="B27" s="118" t="s">
        <v>809</v>
      </c>
      <c r="C27" s="61" t="s">
        <v>1686</v>
      </c>
      <c r="D27" s="118" t="s">
        <v>689</v>
      </c>
      <c r="E27" s="118" t="s">
        <v>97</v>
      </c>
      <c r="F27" s="2" t="s">
        <v>84</v>
      </c>
      <c r="G27" s="3" t="s">
        <v>104</v>
      </c>
      <c r="H27" s="3" t="s">
        <v>104</v>
      </c>
      <c r="I27" s="3" t="s">
        <v>104</v>
      </c>
      <c r="J27" s="4" t="s">
        <v>1687</v>
      </c>
      <c r="K27" s="4" t="str">
        <f>CONCATENATE(Tabla1[[#This Row],[EXPEDIENTE]]," - ",Tabla1[[#This Row],[ANUNCIO DE LICITACIÓN]])</f>
        <v>CMAYOR/2021/03Y05/38 - Semaforización de la glorieta de conexión de las carreteras CV-365 y CV-368</v>
      </c>
      <c r="L27" s="3" t="s">
        <v>623</v>
      </c>
      <c r="M27" s="3" t="s">
        <v>1720</v>
      </c>
      <c r="N27" s="119">
        <v>1057625.8999999999</v>
      </c>
      <c r="O27" s="120">
        <f>Tabla1[[#This Row],[CUANTÍA MÁXIMA (€)]]/1000000</f>
        <v>1.0576258999999999</v>
      </c>
      <c r="P27" s="36">
        <v>44845</v>
      </c>
      <c r="Q27" s="71" t="str">
        <f ca="1">IF(Tabla1[[#This Row],[FECHA FIN DE PLAZO]]&lt;TODAY(),"CERRADA", IF(Tabla1[[#This Row],[FECHA FIN DE PLAZO]]+1&gt;TODAY(),"ABIERTA"))</f>
        <v>CERRADA</v>
      </c>
      <c r="R27" s="2" t="s">
        <v>26</v>
      </c>
      <c r="S27" s="2" t="s">
        <v>809</v>
      </c>
      <c r="U27" s="38" t="s">
        <v>49</v>
      </c>
      <c r="V27" s="38" t="s">
        <v>1718</v>
      </c>
      <c r="W27" s="47" t="s">
        <v>1688</v>
      </c>
    </row>
    <row r="28" spans="1:23" ht="45" hidden="1" customHeight="1">
      <c r="A28" s="117" t="s">
        <v>1428</v>
      </c>
      <c r="B28" s="37" t="s">
        <v>741</v>
      </c>
      <c r="C28" s="61" t="s">
        <v>1680</v>
      </c>
      <c r="D28" s="61" t="s">
        <v>689</v>
      </c>
      <c r="E28" s="61" t="s">
        <v>97</v>
      </c>
      <c r="F28" s="2" t="s">
        <v>74</v>
      </c>
      <c r="G28" s="3" t="s">
        <v>110</v>
      </c>
      <c r="H28" s="3" t="s">
        <v>128</v>
      </c>
      <c r="I28" s="3" t="s">
        <v>1681</v>
      </c>
      <c r="J28" s="4" t="s">
        <v>1682</v>
      </c>
      <c r="K28" s="4" t="str">
        <f>CONCATENATE(Tabla1[[#This Row],[EXPEDIENTE]]," - ",Tabla1[[#This Row],[ANUNCIO DE LICITACIÓN]])</f>
        <v>IV-MY36/2022 - Ejecución de las obras correspondientes al Proyecto de obras de Reforma del Centro específico para personas con enfermedad mental crónica (CEEM) de Bétera(Valencia); cuya ejecución queda enclavada en el plan de recuperación, transformación y resiliencia (PRTR), financiado por la Unión Europea – Next Generation EU, por procedimiento abierto simplificado, tramitación urgente.</v>
      </c>
      <c r="L28" s="3" t="s">
        <v>623</v>
      </c>
      <c r="M28" s="3" t="s">
        <v>1731</v>
      </c>
      <c r="N28" s="119">
        <v>879448.26</v>
      </c>
      <c r="O28" s="120">
        <f>Tabla1[[#This Row],[CUANTÍA MÁXIMA (€)]]/1000000</f>
        <v>0.87944825999999998</v>
      </c>
      <c r="P28" s="36">
        <v>44840</v>
      </c>
      <c r="Q28" s="121" t="str">
        <f ca="1">IF(Tabla1[[#This Row],[FECHA FIN DE PLAZO]]&lt;TODAY(),"CERRADA", IF(Tabla1[[#This Row],[FECHA FIN DE PLAZO]]+1&gt;TODAY(),"ABIERTA"))</f>
        <v>CERRADA</v>
      </c>
      <c r="R28" s="2" t="s">
        <v>42</v>
      </c>
      <c r="S28" s="2" t="s">
        <v>741</v>
      </c>
      <c r="T28" s="2" t="s">
        <v>858</v>
      </c>
      <c r="U28" s="38" t="s">
        <v>56</v>
      </c>
      <c r="V28" s="38" t="s">
        <v>1718</v>
      </c>
      <c r="W28" s="47" t="s">
        <v>1683</v>
      </c>
    </row>
    <row r="29" spans="1:23" ht="45" hidden="1" customHeight="1">
      <c r="A29" s="117" t="s">
        <v>1224</v>
      </c>
      <c r="B29" s="118" t="s">
        <v>838</v>
      </c>
      <c r="C29" s="61" t="s">
        <v>1663</v>
      </c>
      <c r="D29" s="118" t="s">
        <v>689</v>
      </c>
      <c r="E29" s="118" t="s">
        <v>98</v>
      </c>
      <c r="F29" s="2" t="s">
        <v>81</v>
      </c>
      <c r="G29" s="3" t="s">
        <v>1544</v>
      </c>
      <c r="H29" s="3" t="s">
        <v>1544</v>
      </c>
      <c r="I29" s="3" t="s">
        <v>1664</v>
      </c>
      <c r="J29" s="4" t="s">
        <v>1665</v>
      </c>
      <c r="K29" s="4" t="str">
        <f>CONCATENATE(Tabla1[[#This Row],[EXPEDIENTE]]," - ",Tabla1[[#This Row],[ANUNCIO DE LICITACIÓN]])</f>
        <v>3.22/23108.0132 - Servicios de dirección facultativa y asistencia técnica para la ejecución de las obras del proyecto constructivo de la terminal intermodal y logística de València Fuente San Luis 1ª fase.</v>
      </c>
      <c r="L29" s="3" t="s">
        <v>625</v>
      </c>
      <c r="M29" s="3" t="s">
        <v>1732</v>
      </c>
      <c r="N29" s="69">
        <v>1301703.28</v>
      </c>
      <c r="O29" s="120">
        <f>Tabla1[[#This Row],[CUANTÍA MÁXIMA (€)]]/1000000</f>
        <v>1.3017032800000001</v>
      </c>
      <c r="P29" s="36">
        <v>44839</v>
      </c>
      <c r="Q29" s="121" t="str">
        <f ca="1">IF(Tabla1[[#This Row],[FECHA FIN DE PLAZO]]&lt;TODAY(),"CERRADA", IF(Tabla1[[#This Row],[FECHA FIN DE PLAZO]]+1&gt;TODAY(),"ABIERTA"))</f>
        <v>CERRADA</v>
      </c>
      <c r="R29" s="2" t="s">
        <v>29</v>
      </c>
      <c r="S29" s="2" t="s">
        <v>838</v>
      </c>
      <c r="U29" s="38" t="s">
        <v>50</v>
      </c>
      <c r="V29" s="38" t="s">
        <v>1718</v>
      </c>
      <c r="W29" s="47" t="s">
        <v>1666</v>
      </c>
    </row>
    <row r="30" spans="1:23" ht="60" hidden="1" customHeight="1">
      <c r="A30" s="100" t="s">
        <v>1412</v>
      </c>
      <c r="B30" s="37" t="s">
        <v>812</v>
      </c>
      <c r="C30" s="61" t="s">
        <v>1479</v>
      </c>
      <c r="D30" s="61" t="s">
        <v>689</v>
      </c>
      <c r="E30" s="61" t="s">
        <v>97</v>
      </c>
      <c r="F30" s="2" t="s">
        <v>75</v>
      </c>
      <c r="G30" s="3" t="s">
        <v>109</v>
      </c>
      <c r="H30" s="3" t="s">
        <v>130</v>
      </c>
      <c r="I30" s="3" t="s">
        <v>1480</v>
      </c>
      <c r="J30" s="4" t="s">
        <v>1481</v>
      </c>
      <c r="K30" s="4" t="str">
        <f>CONCATENATE(Tabla1[[#This Row],[EXPEDIENTE]]," - ",Tabla1[[#This Row],[ANUNCIO DE LICITACIÓN]])</f>
        <v>CTCM-22/15 - Servicios de redacción del IEE, CEE y libro del edificio existente, proyecto de rehabilitación integral y de elementos comunes, proyecto de reurbanización, ESS, estudio de gestión de residuos, plan CC, DO, dirección de la ejecución, coord. seg. y salud, certificado de eficiencia energética de edificio acabado, para la intervención en el referido grupo de 32 VPP 460821 de Paterna</v>
      </c>
      <c r="L30" s="3" t="s">
        <v>625</v>
      </c>
      <c r="M30" s="3" t="s">
        <v>1733</v>
      </c>
      <c r="N30" s="102">
        <v>272600</v>
      </c>
      <c r="O30" s="103">
        <f>Tabla1[[#This Row],[CUANTÍA MÁXIMA (€)]]/1000000</f>
        <v>0.27260000000000001</v>
      </c>
      <c r="P30" s="36">
        <v>44834</v>
      </c>
      <c r="Q30" s="104" t="str">
        <f ca="1">IF(Tabla1[[#This Row],[FECHA FIN DE PLAZO]]&lt;TODAY(),"CERRADA", IF(Tabla1[[#This Row],[FECHA FIN DE PLAZO]]+1&gt;TODAY(),"ABIERTA"))</f>
        <v>CERRADA</v>
      </c>
      <c r="R30" s="2" t="s">
        <v>59</v>
      </c>
      <c r="S30" s="2" t="s">
        <v>812</v>
      </c>
      <c r="U30" s="38" t="s">
        <v>49</v>
      </c>
      <c r="V30" s="38" t="s">
        <v>1718</v>
      </c>
      <c r="W30" s="47" t="s">
        <v>1482</v>
      </c>
    </row>
    <row r="31" spans="1:23" ht="75" hidden="1" customHeight="1">
      <c r="A31" s="61" t="s">
        <v>1412</v>
      </c>
      <c r="B31" s="37" t="s">
        <v>812</v>
      </c>
      <c r="C31" s="61" t="s">
        <v>1490</v>
      </c>
      <c r="D31" s="61" t="s">
        <v>689</v>
      </c>
      <c r="E31" s="61" t="s">
        <v>97</v>
      </c>
      <c r="F31" s="2" t="s">
        <v>75</v>
      </c>
      <c r="G31" s="3" t="s">
        <v>109</v>
      </c>
      <c r="H31" s="3" t="s">
        <v>130</v>
      </c>
      <c r="I31" s="3" t="s">
        <v>1424</v>
      </c>
      <c r="J31" s="4" t="s">
        <v>1491</v>
      </c>
      <c r="K31" s="4" t="str">
        <f>CONCATENATE(Tabla1[[#This Row],[EXPEDIENTE]]," - ",Tabla1[[#This Row],[ANUNCIO DE LICITACIÓN]])</f>
        <v>CTCM-22/14 - Evaluación y eficiencia energética en el Grupo 467036 “Casitas de Papel” del Barrio de Nazaret en Valencia del Plan de Recuperación, Transformación y Resiliencia. Financiado por la Unión Europea- Next Generation-UE</v>
      </c>
      <c r="L31" s="3" t="s">
        <v>625</v>
      </c>
      <c r="M31" s="3" t="s">
        <v>1733</v>
      </c>
      <c r="N31" s="102">
        <v>156000</v>
      </c>
      <c r="O31" s="103">
        <f>Tabla1[[#This Row],[CUANTÍA MÁXIMA (€)]]/1000000</f>
        <v>0.156</v>
      </c>
      <c r="P31" s="36">
        <v>44834</v>
      </c>
      <c r="Q31" s="104" t="str">
        <f ca="1">IF(Tabla1[[#This Row],[FECHA FIN DE PLAZO]]&lt;TODAY(),"CERRADA", IF(Tabla1[[#This Row],[FECHA FIN DE PLAZO]]+1&gt;TODAY(),"ABIERTA"))</f>
        <v>CERRADA</v>
      </c>
      <c r="R31" s="2" t="s">
        <v>59</v>
      </c>
      <c r="S31" s="2" t="s">
        <v>812</v>
      </c>
      <c r="U31" s="38" t="s">
        <v>49</v>
      </c>
      <c r="V31" s="38" t="s">
        <v>1718</v>
      </c>
      <c r="W31" s="47" t="s">
        <v>1492</v>
      </c>
    </row>
    <row r="32" spans="1:23" ht="90" hidden="1" customHeight="1">
      <c r="A32" s="105" t="s">
        <v>1228</v>
      </c>
      <c r="B32" s="108" t="s">
        <v>836</v>
      </c>
      <c r="C32" s="61" t="s">
        <v>1579</v>
      </c>
      <c r="D32" s="61" t="s">
        <v>689</v>
      </c>
      <c r="E32" s="108" t="s">
        <v>98</v>
      </c>
      <c r="F32" s="2" t="s">
        <v>81</v>
      </c>
      <c r="G32" s="3" t="s">
        <v>1544</v>
      </c>
      <c r="H32" s="3" t="s">
        <v>1544</v>
      </c>
      <c r="I32" s="3" t="s">
        <v>1580</v>
      </c>
      <c r="J32" s="4" t="s">
        <v>1581</v>
      </c>
      <c r="K32" s="4" t="str">
        <f>CONCATENATE(Tabla1[[#This Row],[EXPEDIENTE]]," - ",Tabla1[[#This Row],[ANUNCIO DE LICITACIÓN]])</f>
        <v>3.22/20810.0067 - Ejecución de las obras del proyecto de construcción de las actuaciones de mejora del drenaje en la plataforma en el entorno del túnel de Font de la Figuera (Valencia)</v>
      </c>
      <c r="L32" s="3" t="s">
        <v>623</v>
      </c>
      <c r="M32" s="3" t="s">
        <v>1734</v>
      </c>
      <c r="N32" s="109">
        <v>10035957.08</v>
      </c>
      <c r="O32" s="106">
        <f>Tabla1[[#This Row],[CUANTÍA MÁXIMA (€)]]/1000000</f>
        <v>10.035957079999999</v>
      </c>
      <c r="P32" s="36">
        <v>44834</v>
      </c>
      <c r="Q32" s="107" t="str">
        <f ca="1">IF(Tabla1[[#This Row],[FECHA FIN DE PLAZO]]&lt;TODAY(),"CERRADA", IF(Tabla1[[#This Row],[FECHA FIN DE PLAZO]]+1&gt;TODAY(),"ABIERTA"))</f>
        <v>CERRADA</v>
      </c>
      <c r="R32" s="2" t="s">
        <v>29</v>
      </c>
      <c r="S32" s="2" t="s">
        <v>836</v>
      </c>
      <c r="U32" s="38" t="s">
        <v>50</v>
      </c>
      <c r="V32" s="38" t="s">
        <v>1718</v>
      </c>
      <c r="W32" s="47" t="s">
        <v>1582</v>
      </c>
    </row>
    <row r="33" spans="1:23" ht="60" hidden="1" customHeight="1">
      <c r="A33" s="92" t="s">
        <v>1475</v>
      </c>
      <c r="B33" s="98" t="s">
        <v>839</v>
      </c>
      <c r="C33" s="61" t="s">
        <v>1471</v>
      </c>
      <c r="D33" s="61" t="s">
        <v>689</v>
      </c>
      <c r="E33" s="61" t="s">
        <v>97</v>
      </c>
      <c r="F33" s="2" t="s">
        <v>81</v>
      </c>
      <c r="G33" s="3" t="s">
        <v>104</v>
      </c>
      <c r="H33" s="3" t="s">
        <v>146</v>
      </c>
      <c r="I33" s="3" t="s">
        <v>1472</v>
      </c>
      <c r="J33" s="4" t="s">
        <v>1473</v>
      </c>
      <c r="K33" s="4" t="str">
        <f>CONCATENATE(Tabla1[[#This Row],[EXPEDIENTE]]," - ",Tabla1[[#This Row],[ANUNCIO DE LICITACIÓN]])</f>
        <v>CMAYOR/2022/03Y04/37 - Suministro, instalación e implantación de un sistema de ayuda a la explotación e información a pasajeros y sistema de ticketing y monética(...)para la ATMVV</v>
      </c>
      <c r="L33" s="3" t="s">
        <v>645</v>
      </c>
      <c r="M33" s="3" t="s">
        <v>1735</v>
      </c>
      <c r="N33" s="95">
        <v>3973839.28</v>
      </c>
      <c r="O33" s="96">
        <f>Tabla1[[#This Row],[CUANTÍA MÁXIMA (€)]]/1000000</f>
        <v>3.97383928</v>
      </c>
      <c r="P33" s="36">
        <v>44834</v>
      </c>
      <c r="Q33" s="97" t="str">
        <f ca="1">IF(Tabla1[[#This Row],[FECHA FIN DE PLAZO]]&lt;TODAY(),"CERRADA", IF(Tabla1[[#This Row],[FECHA FIN DE PLAZO]]+1&gt;TODAY(),"ABIERTA"))</f>
        <v>CERRADA</v>
      </c>
      <c r="R33" s="2" t="s">
        <v>29</v>
      </c>
      <c r="S33" s="2" t="s">
        <v>839</v>
      </c>
      <c r="U33" s="38" t="s">
        <v>50</v>
      </c>
      <c r="V33" s="38" t="s">
        <v>1718</v>
      </c>
      <c r="W33" s="47" t="s">
        <v>1474</v>
      </c>
    </row>
    <row r="34" spans="1:23" ht="75" hidden="1" customHeight="1">
      <c r="A34" s="105" t="s">
        <v>1433</v>
      </c>
      <c r="B34" s="108" t="s">
        <v>737</v>
      </c>
      <c r="C34" s="61" t="s">
        <v>1584</v>
      </c>
      <c r="D34" s="61" t="s">
        <v>689</v>
      </c>
      <c r="E34" s="61" t="s">
        <v>97</v>
      </c>
      <c r="F34" s="2" t="s">
        <v>85</v>
      </c>
      <c r="G34" s="3" t="s">
        <v>106</v>
      </c>
      <c r="H34" s="3" t="s">
        <v>106</v>
      </c>
      <c r="I34" s="3" t="s">
        <v>1585</v>
      </c>
      <c r="J34" s="4" t="s">
        <v>1586</v>
      </c>
      <c r="K34" s="4" t="str">
        <f>CONCATENATE(Tabla1[[#This Row],[EXPEDIENTE]]," - ",Tabla1[[#This Row],[ANUNCIO DE LICITACIÓN]])</f>
        <v>661/2022 - Suministro e instalación de diverso equipamiento para el laboratorio de Hematología y el servicio de transfusión del Hospital Clínico de Valencia.</v>
      </c>
      <c r="L34" s="3" t="s">
        <v>645</v>
      </c>
      <c r="M34" s="3" t="s">
        <v>1736</v>
      </c>
      <c r="N34" s="109">
        <v>778512.4</v>
      </c>
      <c r="O34" s="106">
        <f>Tabla1[[#This Row],[CUANTÍA MÁXIMA (€)]]/1000000</f>
        <v>0.77851239999999999</v>
      </c>
      <c r="P34" s="36">
        <v>44833</v>
      </c>
      <c r="Q34" s="107" t="str">
        <f ca="1">IF(Tabla1[[#This Row],[FECHA FIN DE PLAZO]]&lt;TODAY(),"CERRADA", IF(Tabla1[[#This Row],[FECHA FIN DE PLAZO]]+1&gt;TODAY(),"ABIERTA"))</f>
        <v>CERRADA</v>
      </c>
      <c r="R34" s="2" t="s">
        <v>1438</v>
      </c>
      <c r="S34" s="2" t="s">
        <v>737</v>
      </c>
      <c r="U34" s="38" t="s">
        <v>54</v>
      </c>
      <c r="V34" s="38" t="s">
        <v>1718</v>
      </c>
      <c r="W34" s="47" t="s">
        <v>1587</v>
      </c>
    </row>
    <row r="35" spans="1:23" ht="75" hidden="1" customHeight="1">
      <c r="A35" s="105" t="s">
        <v>1224</v>
      </c>
      <c r="B35" s="108" t="s">
        <v>838</v>
      </c>
      <c r="C35" s="61" t="s">
        <v>1552</v>
      </c>
      <c r="D35" s="108" t="s">
        <v>689</v>
      </c>
      <c r="E35" s="108" t="s">
        <v>98</v>
      </c>
      <c r="F35" s="2" t="s">
        <v>81</v>
      </c>
      <c r="G35" s="3" t="s">
        <v>1544</v>
      </c>
      <c r="H35" s="3" t="s">
        <v>1544</v>
      </c>
      <c r="I35" s="3" t="s">
        <v>711</v>
      </c>
      <c r="J35" s="4" t="s">
        <v>1553</v>
      </c>
      <c r="K35" s="4" t="str">
        <f>CONCATENATE(Tabla1[[#This Row],[EXPEDIENTE]]," - ",Tabla1[[#This Row],[ANUNCIO DE LICITACIÓN]])</f>
        <v xml:space="preserve"> 3.22/23108.0115 - Obras de ejecución del proyecto constructivo de la terminal intermodal y logística de Valencia Fuente San Luis 1ª fase</v>
      </c>
      <c r="L35" s="3" t="s">
        <v>623</v>
      </c>
      <c r="M35" s="3" t="s">
        <v>1737</v>
      </c>
      <c r="N35" s="109">
        <v>18327008.100000001</v>
      </c>
      <c r="O35" s="106">
        <f>Tabla1[[#This Row],[CUANTÍA MÁXIMA (€)]]/1000000</f>
        <v>18.3270081</v>
      </c>
      <c r="P35" s="36">
        <v>44832</v>
      </c>
      <c r="Q35" s="107" t="str">
        <f ca="1">IF(Tabla1[[#This Row],[FECHA FIN DE PLAZO]]&lt;TODAY(),"CERRADA", IF(Tabla1[[#This Row],[FECHA FIN DE PLAZO]]+1&gt;TODAY(),"ABIERTA"))</f>
        <v>CERRADA</v>
      </c>
      <c r="R35" s="2" t="s">
        <v>29</v>
      </c>
      <c r="S35" s="2" t="s">
        <v>838</v>
      </c>
      <c r="U35" s="38" t="s">
        <v>50</v>
      </c>
      <c r="V35" s="38" t="s">
        <v>1718</v>
      </c>
      <c r="W35" s="47" t="s">
        <v>1554</v>
      </c>
    </row>
    <row r="36" spans="1:23" ht="45" hidden="1" customHeight="1">
      <c r="A36" s="105" t="s">
        <v>1428</v>
      </c>
      <c r="B36" s="37" t="s">
        <v>741</v>
      </c>
      <c r="C36" s="61" t="s">
        <v>1619</v>
      </c>
      <c r="D36" s="61" t="s">
        <v>689</v>
      </c>
      <c r="E36" s="61" t="s">
        <v>97</v>
      </c>
      <c r="F36" s="2" t="s">
        <v>74</v>
      </c>
      <c r="G36" s="3" t="s">
        <v>110</v>
      </c>
      <c r="H36" s="3" t="s">
        <v>110</v>
      </c>
      <c r="I36" s="3" t="s">
        <v>695</v>
      </c>
      <c r="J36" s="4" t="s">
        <v>1620</v>
      </c>
      <c r="K36" s="4" t="str">
        <f>CONCATENATE(Tabla1[[#This Row],[EXPEDIENTE]]," - ",Tabla1[[#This Row],[ANUNCIO DE LICITACIÓN]])</f>
        <v>CMAYOR/2022/08Y09/137 - Servicio de direcciones facultativas de arquitectura e ingeniería por equipo facultativo para la construcción de la Residencia de personas mayores dependiente y viviendas asistenciales “Monteolivete” y obras de construcción del Centro “La Torre”</v>
      </c>
      <c r="L36" s="3" t="s">
        <v>625</v>
      </c>
      <c r="M36" s="3" t="s">
        <v>1728</v>
      </c>
      <c r="N36" s="109">
        <v>1005494.47</v>
      </c>
      <c r="O36" s="106">
        <f>Tabla1[[#This Row],[CUANTÍA MÁXIMA (€)]]/1000000</f>
        <v>1.0054944699999999</v>
      </c>
      <c r="P36" s="36">
        <v>44832</v>
      </c>
      <c r="Q36" s="107" t="str">
        <f ca="1">IF(Tabla1[[#This Row],[FECHA FIN DE PLAZO]]&lt;TODAY(),"CERRADA", IF(Tabla1[[#This Row],[FECHA FIN DE PLAZO]]+1&gt;TODAY(),"ABIERTA"))</f>
        <v>CERRADA</v>
      </c>
      <c r="R36" s="2" t="s">
        <v>42</v>
      </c>
      <c r="S36" s="2" t="s">
        <v>741</v>
      </c>
      <c r="T36" s="2" t="s">
        <v>858</v>
      </c>
      <c r="U36" s="38" t="s">
        <v>56</v>
      </c>
      <c r="V36" s="38" t="s">
        <v>1718</v>
      </c>
      <c r="W36" s="47" t="s">
        <v>1621</v>
      </c>
    </row>
    <row r="37" spans="1:23" ht="90" hidden="1" customHeight="1">
      <c r="A37" s="61" t="s">
        <v>1433</v>
      </c>
      <c r="B37" s="37" t="s">
        <v>737</v>
      </c>
      <c r="C37" s="61" t="s">
        <v>1655</v>
      </c>
      <c r="D37" s="61" t="s">
        <v>1631</v>
      </c>
      <c r="E37" s="61" t="s">
        <v>97</v>
      </c>
      <c r="F37" s="2" t="s">
        <v>85</v>
      </c>
      <c r="G37" s="3" t="s">
        <v>106</v>
      </c>
      <c r="H37" s="3" t="s">
        <v>106</v>
      </c>
      <c r="I37" s="3" t="s">
        <v>1593</v>
      </c>
      <c r="J37" s="4" t="s">
        <v>1658</v>
      </c>
      <c r="K37" s="4" t="str">
        <f>CONCATENATE(Tabla1[[#This Row],[EXPEDIENTE]]," - ",Tabla1[[#This Row],[ANUNCIO DE LICITACIÓN]])</f>
        <v>PASTA 819/2022 - Suministro, instalación y puesta en marcha de un ecógrafo de gama media multifuncional para el servicio de digestivo. El contrato comprende el mantenimiento integral (preventivo, correctivo y técnico legal) durante todo el plazo de garantía.</v>
      </c>
      <c r="L37" s="3" t="s">
        <v>645</v>
      </c>
      <c r="M37" s="3" t="s">
        <v>1738</v>
      </c>
      <c r="N37" s="69">
        <v>47933.88</v>
      </c>
      <c r="O37" s="69" t="s">
        <v>1656</v>
      </c>
      <c r="P37" s="36">
        <v>44832</v>
      </c>
      <c r="Q37" s="71" t="str">
        <f ca="1">IF(Tabla1[[#This Row],[FECHA FIN DE PLAZO]]&lt;TODAY(),"CERRADA", IF(Tabla1[[#This Row],[FECHA FIN DE PLAZO]]+1&gt;TODAY(),"ABIERTA"))</f>
        <v>CERRADA</v>
      </c>
      <c r="R37" s="2" t="s">
        <v>40</v>
      </c>
      <c r="S37" s="2" t="s">
        <v>737</v>
      </c>
      <c r="T37" s="2" t="s">
        <v>1274</v>
      </c>
      <c r="U37" s="38" t="s">
        <v>54</v>
      </c>
      <c r="V37" s="38" t="s">
        <v>1718</v>
      </c>
      <c r="W37" s="47" t="s">
        <v>1657</v>
      </c>
    </row>
    <row r="38" spans="1:23" ht="75" hidden="1" customHeight="1">
      <c r="A38" s="78" t="s">
        <v>1608</v>
      </c>
      <c r="B38" s="37" t="s">
        <v>831</v>
      </c>
      <c r="C38" s="61" t="s">
        <v>1609</v>
      </c>
      <c r="D38" s="61" t="s">
        <v>689</v>
      </c>
      <c r="E38" s="61" t="s">
        <v>97</v>
      </c>
      <c r="F38" s="2" t="s">
        <v>89</v>
      </c>
      <c r="G38" s="3" t="s">
        <v>108</v>
      </c>
      <c r="H38" s="3" t="s">
        <v>108</v>
      </c>
      <c r="I38" s="3" t="s">
        <v>108</v>
      </c>
      <c r="J38" s="4" t="s">
        <v>1610</v>
      </c>
      <c r="K38" s="4" t="str">
        <f>CONCATENATE(Tabla1[[#This Row],[EXPEDIENTE]]," - ",Tabla1[[#This Row],[ANUNCIO DE LICITACIÓN]])</f>
        <v>CMAYOR/2022/07Y08/66 - Suministro e instalación de estaciones meteorológicas en observatorios forestales de vigilancia contra incendios forestales.C04.I04.P01.S16.04</v>
      </c>
      <c r="L38" s="3" t="s">
        <v>645</v>
      </c>
      <c r="M38" s="3" t="s">
        <v>1739</v>
      </c>
      <c r="N38" s="102">
        <v>158500</v>
      </c>
      <c r="O38" s="103">
        <f>Tabla1[[#This Row],[CUANTÍA MÁXIMA (€)]]/1000000</f>
        <v>0.1585</v>
      </c>
      <c r="P38" s="36">
        <v>44827</v>
      </c>
      <c r="Q38" s="104" t="str">
        <f ca="1">IF(Tabla1[[#This Row],[FECHA FIN DE PLAZO]]&lt;TODAY(),"CERRADA", IF(Tabla1[[#This Row],[FECHA FIN DE PLAZO]]+1&gt;TODAY(),"ABIERTA"))</f>
        <v>CERRADA</v>
      </c>
      <c r="R38" s="2" t="s">
        <v>27</v>
      </c>
      <c r="S38" s="2" t="s">
        <v>831</v>
      </c>
      <c r="T38" s="2" t="s">
        <v>867</v>
      </c>
      <c r="U38" s="38" t="s">
        <v>50</v>
      </c>
      <c r="V38" s="38" t="s">
        <v>1718</v>
      </c>
      <c r="W38" s="47" t="s">
        <v>1611</v>
      </c>
    </row>
    <row r="39" spans="1:23" ht="60" hidden="1" customHeight="1">
      <c r="A39" s="92" t="s">
        <v>1422</v>
      </c>
      <c r="B39" s="98" t="s">
        <v>813</v>
      </c>
      <c r="C39" s="61" t="s">
        <v>1450</v>
      </c>
      <c r="D39" s="61" t="s">
        <v>689</v>
      </c>
      <c r="E39" s="61" t="s">
        <v>97</v>
      </c>
      <c r="F39" s="2" t="s">
        <v>75</v>
      </c>
      <c r="G39" s="3" t="s">
        <v>109</v>
      </c>
      <c r="H39" s="3" t="s">
        <v>130</v>
      </c>
      <c r="I39" s="3" t="s">
        <v>1414</v>
      </c>
      <c r="J39" s="4" t="s">
        <v>1451</v>
      </c>
      <c r="K39" s="4" t="str">
        <f>CONCATENATE(Tabla1[[#This Row],[EXPEDIENTE]]," - ",Tabla1[[#This Row],[ANUNCIO DE LICITACIÓN]])</f>
        <v>CTCM-22/13 - Concurso de anteproyectos con participación de jurado de los servicios de redacción de proyecto y dirección facultativa de la obra de una promoción de aproximadamente 55 VPP para alquiler asequible en la calle Artesanos, 15, Sector Benisaet de Torrent, Valencia.</v>
      </c>
      <c r="L39" s="3" t="s">
        <v>625</v>
      </c>
      <c r="M39" s="3" t="s">
        <v>1740</v>
      </c>
      <c r="N39" s="95">
        <v>495000</v>
      </c>
      <c r="O39" s="96">
        <f>Tabla1[[#This Row],[CUANTÍA MÁXIMA (€)]]/1000000</f>
        <v>0.495</v>
      </c>
      <c r="P39" s="36">
        <v>44827</v>
      </c>
      <c r="Q39" s="97" t="str">
        <f ca="1">IF(Tabla1[[#This Row],[FECHA FIN DE PLAZO]]&lt;TODAY(),"CERRADA", IF(Tabla1[[#This Row],[FECHA FIN DE PLAZO]]+1&gt;TODAY(),"ABIERTA"))</f>
        <v>CERRADA</v>
      </c>
      <c r="R39" s="2" t="s">
        <v>59</v>
      </c>
      <c r="S39" s="2" t="s">
        <v>813</v>
      </c>
      <c r="U39" s="38" t="s">
        <v>49</v>
      </c>
      <c r="V39" s="38" t="s">
        <v>1718</v>
      </c>
      <c r="W39" s="47" t="s">
        <v>1452</v>
      </c>
    </row>
    <row r="40" spans="1:23" ht="60" hidden="1" customHeight="1">
      <c r="A40" s="78" t="s">
        <v>1712</v>
      </c>
      <c r="B40" s="61" t="s">
        <v>776</v>
      </c>
      <c r="C40" s="61" t="s">
        <v>1628</v>
      </c>
      <c r="D40" s="61" t="s">
        <v>689</v>
      </c>
      <c r="E40" s="61" t="s">
        <v>97</v>
      </c>
      <c r="F40" s="2" t="s">
        <v>73</v>
      </c>
      <c r="G40" s="3" t="s">
        <v>105</v>
      </c>
      <c r="H40" s="3" t="s">
        <v>105</v>
      </c>
      <c r="I40" s="3" t="s">
        <v>105</v>
      </c>
      <c r="J40" s="4" t="s">
        <v>1629</v>
      </c>
      <c r="K40" s="4" t="str">
        <f>CONCATENATE(Tabla1[[#This Row],[EXPEDIENTE]]," - ",Tabla1[[#This Row],[ANUNCIO DE LICITACIÓN]])</f>
        <v>CMAYOR/2022/06Y03/129 -  Digitalización de fondos de la memoria democrática del Archivo del Reino de Valencia y el Archivo Histórico Provincial de Castellón</v>
      </c>
      <c r="L40" s="3" t="s">
        <v>625</v>
      </c>
      <c r="M40" s="3" t="s">
        <v>1741</v>
      </c>
      <c r="N40" s="109">
        <v>24791.52</v>
      </c>
      <c r="O40" s="106">
        <f>Tabla1[[#This Row],[CUANTÍA MÁXIMA (€)]]/1000000</f>
        <v>2.4791520000000001E-2</v>
      </c>
      <c r="P40" s="36">
        <v>44825</v>
      </c>
      <c r="Q40" s="107" t="str">
        <f ca="1">IF(Tabla1[[#This Row],[FECHA FIN DE PLAZO]]&lt;TODAY(),"CERRADA", IF(Tabla1[[#This Row],[FECHA FIN DE PLAZO]]+1&gt;TODAY(),"ABIERTA"))</f>
        <v>CERRADA</v>
      </c>
      <c r="R40" s="2" t="s">
        <v>44</v>
      </c>
      <c r="S40" s="2" t="s">
        <v>776</v>
      </c>
      <c r="U40" s="38" t="s">
        <v>57</v>
      </c>
      <c r="V40" s="38" t="s">
        <v>1718</v>
      </c>
      <c r="W40" s="47" t="s">
        <v>1630</v>
      </c>
    </row>
    <row r="41" spans="1:23" ht="90" hidden="1" customHeight="1">
      <c r="A41" s="105" t="s">
        <v>1522</v>
      </c>
      <c r="B41" s="108" t="s">
        <v>835</v>
      </c>
      <c r="C41" s="61" t="s">
        <v>1563</v>
      </c>
      <c r="D41" s="61" t="s">
        <v>689</v>
      </c>
      <c r="E41" s="108" t="s">
        <v>98</v>
      </c>
      <c r="F41" s="2" t="s">
        <v>89</v>
      </c>
      <c r="G41" s="3" t="s">
        <v>1544</v>
      </c>
      <c r="H41" s="3" t="s">
        <v>1564</v>
      </c>
      <c r="I41" s="3" t="s">
        <v>1514</v>
      </c>
      <c r="J41" s="4" t="s">
        <v>1565</v>
      </c>
      <c r="K41" s="4" t="str">
        <f>CONCATENATE(Tabla1[[#This Row],[EXPEDIENTE]]," - ",Tabla1[[#This Row],[ANUNCIO DE LICITACIÓN]])</f>
        <v>P02.C05.I04.P01.73_03-0489 - Contrato de Servicios para la prestación de asistencia técnica en materia de seguridad y salud durante la ejecución de la obra; Proyecto de recuperación de la playa de les Deveses, TM Denia (Alicante)</v>
      </c>
      <c r="L41" s="3" t="s">
        <v>625</v>
      </c>
      <c r="M41" s="3" t="s">
        <v>1742</v>
      </c>
      <c r="N41" s="109">
        <v>21098.7</v>
      </c>
      <c r="O41" s="106">
        <f>Tabla1[[#This Row],[CUANTÍA MÁXIMA (€)]]/1000000</f>
        <v>2.1098700000000001E-2</v>
      </c>
      <c r="P41" s="36">
        <v>44824</v>
      </c>
      <c r="Q41" s="107" t="str">
        <f ca="1">IF(Tabla1[[#This Row],[FECHA FIN DE PLAZO]]&lt;TODAY(),"CERRADA", IF(Tabla1[[#This Row],[FECHA FIN DE PLAZO]]+1&gt;TODAY(),"ABIERTA"))</f>
        <v>CERRADA</v>
      </c>
      <c r="R41" s="2" t="s">
        <v>28</v>
      </c>
      <c r="S41" s="2" t="s">
        <v>835</v>
      </c>
      <c r="U41" s="38" t="s">
        <v>50</v>
      </c>
      <c r="V41" s="38" t="s">
        <v>1718</v>
      </c>
      <c r="W41" s="47" t="s">
        <v>1566</v>
      </c>
    </row>
    <row r="42" spans="1:23" ht="75" hidden="1" customHeight="1">
      <c r="A42" s="105" t="s">
        <v>1522</v>
      </c>
      <c r="B42" s="108" t="s">
        <v>835</v>
      </c>
      <c r="C42" s="61" t="s">
        <v>1567</v>
      </c>
      <c r="D42" s="108" t="s">
        <v>689</v>
      </c>
      <c r="E42" s="108" t="s">
        <v>98</v>
      </c>
      <c r="F42" s="2" t="s">
        <v>89</v>
      </c>
      <c r="G42" s="3" t="s">
        <v>1544</v>
      </c>
      <c r="H42" s="3" t="s">
        <v>1544</v>
      </c>
      <c r="I42" s="3" t="s">
        <v>1514</v>
      </c>
      <c r="J42" s="4" t="s">
        <v>1568</v>
      </c>
      <c r="K42" s="4" t="str">
        <f>CONCATENATE(Tabla1[[#This Row],[EXPEDIENTE]]," - ",Tabla1[[#This Row],[ANUNCIO DE LICITACIÓN]])</f>
        <v xml:space="preserve"> P02.C05.I04.P01.72_03-0488 - Servicio de supervisión, vigilancia medioambiental y gestión de residuos al Servicio de Costas de Alicante en la Dirección de las Obras de “Proyecto de recuperación de la playa de Les Desveses, T.M. Dénia (Alicante)</v>
      </c>
      <c r="L42" s="3" t="s">
        <v>625</v>
      </c>
      <c r="M42" s="3" t="s">
        <v>1742</v>
      </c>
      <c r="N42" s="109">
        <v>38303.72</v>
      </c>
      <c r="O42" s="106">
        <f>Tabla1[[#This Row],[CUANTÍA MÁXIMA (€)]]/1000000</f>
        <v>3.8303719999999999E-2</v>
      </c>
      <c r="P42" s="36">
        <v>44824</v>
      </c>
      <c r="Q42" s="107" t="str">
        <f ca="1">IF(Tabla1[[#This Row],[FECHA FIN DE PLAZO]]&lt;TODAY(),"CERRADA", IF(Tabla1[[#This Row],[FECHA FIN DE PLAZO]]+1&gt;TODAY(),"ABIERTA"))</f>
        <v>CERRADA</v>
      </c>
      <c r="R42" s="2" t="s">
        <v>28</v>
      </c>
      <c r="S42" s="2" t="s">
        <v>835</v>
      </c>
      <c r="U42" s="38" t="s">
        <v>50</v>
      </c>
      <c r="V42" s="38" t="s">
        <v>1718</v>
      </c>
      <c r="W42" s="47" t="s">
        <v>1569</v>
      </c>
    </row>
    <row r="43" spans="1:23" ht="75" hidden="1" customHeight="1">
      <c r="A43" s="105" t="s">
        <v>1522</v>
      </c>
      <c r="B43" s="108" t="s">
        <v>835</v>
      </c>
      <c r="C43" s="61" t="s">
        <v>1570</v>
      </c>
      <c r="D43" s="108" t="s">
        <v>689</v>
      </c>
      <c r="E43" s="108" t="s">
        <v>98</v>
      </c>
      <c r="F43" s="2" t="s">
        <v>89</v>
      </c>
      <c r="G43" s="3" t="s">
        <v>1544</v>
      </c>
      <c r="H43" s="3" t="s">
        <v>1544</v>
      </c>
      <c r="I43" s="3" t="s">
        <v>1514</v>
      </c>
      <c r="J43" s="4" t="s">
        <v>1571</v>
      </c>
      <c r="K43" s="4" t="str">
        <f>CONCATENATE(Tabla1[[#This Row],[EXPEDIENTE]]," - ",Tabla1[[#This Row],[ANUNCIO DE LICITACIÓN]])</f>
        <v>P02.C05.I04.P01.74 _03-0490 - Servicios para la asistencia técnica a la dirección de las obras del “proyecto de recuperación de la playa de Les Deveses, T.M. Dénia (Alicante)</v>
      </c>
      <c r="L43" s="3" t="s">
        <v>625</v>
      </c>
      <c r="M43" s="3" t="s">
        <v>1742</v>
      </c>
      <c r="N43" s="109">
        <v>58565.85</v>
      </c>
      <c r="O43" s="106">
        <f>Tabla1[[#This Row],[CUANTÍA MÁXIMA (€)]]/1000000</f>
        <v>5.8565849999999996E-2</v>
      </c>
      <c r="P43" s="36">
        <v>44824</v>
      </c>
      <c r="Q43" s="107" t="str">
        <f ca="1">IF(Tabla1[[#This Row],[FECHA FIN DE PLAZO]]&lt;TODAY(),"CERRADA", IF(Tabla1[[#This Row],[FECHA FIN DE PLAZO]]+1&gt;TODAY(),"ABIERTA"))</f>
        <v>CERRADA</v>
      </c>
      <c r="R43" s="2" t="s">
        <v>28</v>
      </c>
      <c r="S43" s="2" t="s">
        <v>835</v>
      </c>
      <c r="U43" s="38" t="s">
        <v>50</v>
      </c>
      <c r="V43" s="38" t="s">
        <v>1718</v>
      </c>
      <c r="W43" s="47" t="s">
        <v>1572</v>
      </c>
    </row>
    <row r="44" spans="1:23" ht="60" customHeight="1">
      <c r="A44" s="105" t="s">
        <v>1527</v>
      </c>
      <c r="B44" s="108" t="s">
        <v>764</v>
      </c>
      <c r="C44" s="61" t="s">
        <v>1528</v>
      </c>
      <c r="D44" s="61" t="s">
        <v>689</v>
      </c>
      <c r="E44" s="61" t="s">
        <v>97</v>
      </c>
      <c r="F44" s="2" t="s">
        <v>88</v>
      </c>
      <c r="G44" s="3" t="s">
        <v>102</v>
      </c>
      <c r="H44" s="3" t="s">
        <v>102</v>
      </c>
      <c r="I44" s="3" t="s">
        <v>1529</v>
      </c>
      <c r="J44" s="4" t="s">
        <v>1530</v>
      </c>
      <c r="K44" s="4" t="str">
        <f>CONCATENATE(Tabla1[[#This Row],[EXPEDIENTE]]," - ",Tabla1[[#This Row],[ANUNCIO DE LICITACIÓN]])</f>
        <v>SDA 3/21 CC - Servicios de tecnología de la información y telecomunicaciones</v>
      </c>
      <c r="L44" s="3" t="s">
        <v>625</v>
      </c>
      <c r="M44" s="3" t="s">
        <v>1743</v>
      </c>
      <c r="N44" s="109">
        <v>0</v>
      </c>
      <c r="O44" s="106">
        <f>Tabla1[[#This Row],[CUANTÍA MÁXIMA (€)]]/1000000</f>
        <v>0</v>
      </c>
      <c r="P44" s="36">
        <v>44820</v>
      </c>
      <c r="Q44" s="107" t="str">
        <f ca="1">IF(Tabla1[[#This Row],[FECHA FIN DE PLAZO]]&lt;TODAY(),"CERRADA", IF(Tabla1[[#This Row],[FECHA FIN DE PLAZO]]+1&gt;TODAY(),"ABIERTA"))</f>
        <v>CERRADA</v>
      </c>
      <c r="R44" s="2" t="s">
        <v>33</v>
      </c>
      <c r="S44" s="2" t="s">
        <v>764</v>
      </c>
      <c r="U44" s="38" t="s">
        <v>52</v>
      </c>
      <c r="V44" s="38" t="s">
        <v>1719</v>
      </c>
      <c r="W44" s="47" t="s">
        <v>1531</v>
      </c>
    </row>
    <row r="45" spans="1:23" ht="75" hidden="1" customHeight="1">
      <c r="A45" s="78" t="s">
        <v>1433</v>
      </c>
      <c r="B45" s="61" t="s">
        <v>737</v>
      </c>
      <c r="C45" s="61" t="s">
        <v>1574</v>
      </c>
      <c r="D45" s="61" t="s">
        <v>689</v>
      </c>
      <c r="E45" s="61" t="s">
        <v>97</v>
      </c>
      <c r="F45" s="2" t="s">
        <v>85</v>
      </c>
      <c r="G45" s="3" t="s">
        <v>106</v>
      </c>
      <c r="H45" s="3" t="s">
        <v>106</v>
      </c>
      <c r="I45" s="3" t="s">
        <v>1575</v>
      </c>
      <c r="J45" s="4" t="s">
        <v>1576</v>
      </c>
      <c r="K45" s="4" t="str">
        <f>CONCATENATE(Tabla1[[#This Row],[EXPEDIENTE]]," - ",Tabla1[[#This Row],[ANUNCIO DE LICITACIÓN]])</f>
        <v>P.A. 570/2022 - Suministro e instalación de un equipo de Telemando-RX</v>
      </c>
      <c r="L45" s="3" t="s">
        <v>645</v>
      </c>
      <c r="M45" s="3" t="s">
        <v>1744</v>
      </c>
      <c r="N45" s="102">
        <v>310495.87</v>
      </c>
      <c r="O45" s="114">
        <f>Tabla1[[#This Row],[CUANTÍA MÁXIMA (€)]]/1000000</f>
        <v>0.31049587000000001</v>
      </c>
      <c r="P45" s="36">
        <v>44820</v>
      </c>
      <c r="Q45" s="79" t="str">
        <f ca="1">IF(Tabla1[[#This Row],[FECHA FIN DE PLAZO]]&lt;TODAY(),"CERRADA", IF(Tabla1[[#This Row],[FECHA FIN DE PLAZO]]+1&gt;TODAY(),"ABIERTA"))</f>
        <v>CERRADA</v>
      </c>
      <c r="R45" s="2" t="s">
        <v>1438</v>
      </c>
      <c r="S45" s="2" t="s">
        <v>737</v>
      </c>
      <c r="U45" s="38" t="s">
        <v>54</v>
      </c>
      <c r="V45" s="38" t="s">
        <v>1718</v>
      </c>
      <c r="W45" s="47" t="s">
        <v>1577</v>
      </c>
    </row>
    <row r="46" spans="1:23" ht="75" hidden="1" customHeight="1">
      <c r="A46" s="100" t="s">
        <v>1241</v>
      </c>
      <c r="B46" s="101" t="s">
        <v>809</v>
      </c>
      <c r="C46" s="61" t="s">
        <v>1493</v>
      </c>
      <c r="D46" s="61" t="s">
        <v>689</v>
      </c>
      <c r="E46" s="61" t="s">
        <v>97</v>
      </c>
      <c r="F46" s="2" t="s">
        <v>81</v>
      </c>
      <c r="G46" s="3" t="s">
        <v>104</v>
      </c>
      <c r="H46" s="3" t="s">
        <v>104</v>
      </c>
      <c r="I46" s="3" t="s">
        <v>104</v>
      </c>
      <c r="J46" s="4" t="s">
        <v>1494</v>
      </c>
      <c r="K46" s="4" t="str">
        <f>CONCATENATE(Tabla1[[#This Row],[EXPEDIENTE]]," - ",Tabla1[[#This Row],[ANUNCIO DE LICITACIÓN]])</f>
        <v>CMAYOR/2022/03Y05/42 - Accesos a la estación de FF.CC. y aparcamiento disuasorio anexo. Albal (Valencia). Fase constructiva 1</v>
      </c>
      <c r="L46" s="3" t="s">
        <v>623</v>
      </c>
      <c r="M46" s="3" t="s">
        <v>1723</v>
      </c>
      <c r="N46" s="102">
        <v>499800</v>
      </c>
      <c r="O46" s="103">
        <f>Tabla1[[#This Row],[CUANTÍA MÁXIMA (€)]]/1000000</f>
        <v>0.49980000000000002</v>
      </c>
      <c r="P46" s="36">
        <v>44818</v>
      </c>
      <c r="Q46" s="104" t="str">
        <f ca="1">IF(Tabla1[[#This Row],[FECHA FIN DE PLAZO]]&lt;TODAY(),"CERRADA", IF(Tabla1[[#This Row],[FECHA FIN DE PLAZO]]+1&gt;TODAY(),"ABIERTA"))</f>
        <v>CERRADA</v>
      </c>
      <c r="R46" s="2" t="s">
        <v>26</v>
      </c>
      <c r="S46" s="2" t="s">
        <v>809</v>
      </c>
      <c r="U46" s="38" t="s">
        <v>49</v>
      </c>
      <c r="V46" s="38" t="s">
        <v>1718</v>
      </c>
      <c r="W46" s="47" t="s">
        <v>1495</v>
      </c>
    </row>
    <row r="47" spans="1:23" ht="75" hidden="1" customHeight="1">
      <c r="A47" s="105" t="s">
        <v>1522</v>
      </c>
      <c r="B47" s="98" t="s">
        <v>835</v>
      </c>
      <c r="C47" s="61" t="s">
        <v>1536</v>
      </c>
      <c r="D47" s="61" t="s">
        <v>689</v>
      </c>
      <c r="E47" s="61" t="s">
        <v>98</v>
      </c>
      <c r="F47" s="2" t="s">
        <v>89</v>
      </c>
      <c r="G47" s="3" t="s">
        <v>1544</v>
      </c>
      <c r="H47" s="3" t="s">
        <v>1544</v>
      </c>
      <c r="I47" s="3" t="s">
        <v>1524</v>
      </c>
      <c r="J47" s="4" t="s">
        <v>1537</v>
      </c>
      <c r="K47" s="4" t="str">
        <f>CONCATENATE(Tabla1[[#This Row],[EXPEDIENTE]]," - ",Tabla1[[#This Row],[ANUNCIO DE LICITACIÓN]])</f>
        <v>PO2.C05.I04.P01.76 - Anuncio de licitación de: Secretaría de Estado de Medio Ambiente. Objeto: Proyecto constructivo para la estabilización del tramo de costas de Les Marines en el T.M de Nules (Castellón), en el Marco del Plan de Recuperación, Transformación y Resiliencia (PRTR).</v>
      </c>
      <c r="L47" s="3" t="s">
        <v>623</v>
      </c>
      <c r="M47" s="3" t="s">
        <v>1745</v>
      </c>
      <c r="N47" s="69">
        <v>4876902.87</v>
      </c>
      <c r="O47" s="96">
        <f>Tabla1[[#This Row],[CUANTÍA MÁXIMA (€)]]/1000000</f>
        <v>4.8769028700000003</v>
      </c>
      <c r="P47" s="36">
        <v>44817</v>
      </c>
      <c r="Q47" s="97" t="str">
        <f ca="1">IF(Tabla1[[#This Row],[FECHA FIN DE PLAZO]]&lt;TODAY(),"CERRADA", IF(Tabla1[[#This Row],[FECHA FIN DE PLAZO]]+1&gt;TODAY(),"ABIERTA"))</f>
        <v>CERRADA</v>
      </c>
      <c r="R47" s="2" t="s">
        <v>1511</v>
      </c>
      <c r="S47" s="2" t="s">
        <v>835</v>
      </c>
      <c r="U47" s="38" t="s">
        <v>50</v>
      </c>
      <c r="V47" s="38" t="s">
        <v>1718</v>
      </c>
      <c r="W47" s="47" t="s">
        <v>1535</v>
      </c>
    </row>
    <row r="48" spans="1:23" ht="90" hidden="1" customHeight="1">
      <c r="A48" s="105" t="s">
        <v>1178</v>
      </c>
      <c r="B48" s="108" t="s">
        <v>808</v>
      </c>
      <c r="C48" s="61" t="s">
        <v>1547</v>
      </c>
      <c r="D48" s="61" t="s">
        <v>689</v>
      </c>
      <c r="E48" s="61" t="s">
        <v>98</v>
      </c>
      <c r="F48" s="2" t="s">
        <v>81</v>
      </c>
      <c r="G48" s="3" t="s">
        <v>104</v>
      </c>
      <c r="H48" s="3" t="s">
        <v>1544</v>
      </c>
      <c r="I48" s="3" t="s">
        <v>711</v>
      </c>
      <c r="J48" s="4" t="s">
        <v>1548</v>
      </c>
      <c r="K48" s="4" t="str">
        <f>CONCATENATE(Tabla1[[#This Row],[EXPEDIENTE]]," - ",Tabla1[[#This Row],[ANUNCIO DE LICITACIÓN]])</f>
        <v>3.22/27510.0081 -  Suministro y transporte de traviesas para la renovación de vía del tramo Silla – Cullera</v>
      </c>
      <c r="L48" s="3" t="s">
        <v>645</v>
      </c>
      <c r="M48" s="3" t="s">
        <v>1746</v>
      </c>
      <c r="N48" s="109">
        <v>8443907.1999999993</v>
      </c>
      <c r="O48" s="106">
        <f>Tabla1[[#This Row],[CUANTÍA MÁXIMA (€)]]/1000000</f>
        <v>8.4439071999999999</v>
      </c>
      <c r="P48" s="36">
        <v>44817</v>
      </c>
      <c r="Q48" s="107" t="str">
        <f ca="1">IF(Tabla1[[#This Row],[FECHA FIN DE PLAZO]]&lt;TODAY(),"CERRADA", IF(Tabla1[[#This Row],[FECHA FIN DE PLAZO]]+1&gt;TODAY(),"ABIERTA"))</f>
        <v>CERRADA</v>
      </c>
      <c r="R48" s="2" t="s">
        <v>26</v>
      </c>
      <c r="S48" s="2" t="s">
        <v>808</v>
      </c>
      <c r="U48" s="38" t="s">
        <v>49</v>
      </c>
      <c r="V48" s="38" t="s">
        <v>1718</v>
      </c>
      <c r="W48" s="47" t="s">
        <v>1549</v>
      </c>
    </row>
    <row r="49" spans="1:23" ht="75" hidden="1" customHeight="1">
      <c r="A49" s="78" t="s">
        <v>1507</v>
      </c>
      <c r="B49" s="61" t="s">
        <v>832</v>
      </c>
      <c r="C49" s="61" t="s">
        <v>1533</v>
      </c>
      <c r="D49" s="61" t="s">
        <v>689</v>
      </c>
      <c r="E49" s="61" t="s">
        <v>98</v>
      </c>
      <c r="F49" s="2" t="s">
        <v>89</v>
      </c>
      <c r="G49" s="3" t="s">
        <v>1544</v>
      </c>
      <c r="H49" s="3" t="s">
        <v>1544</v>
      </c>
      <c r="I49" s="3" t="s">
        <v>1524</v>
      </c>
      <c r="J49" s="4" t="s">
        <v>1534</v>
      </c>
      <c r="K49" s="4" t="str">
        <f>CONCATENATE(Tabla1[[#This Row],[EXPEDIENTE]]," - ",Tabla1[[#This Row],[ANUNCIO DE LICITACIÓN]])</f>
        <v xml:space="preserve"> P02.C05.I1.P01.S05.A01.02 - Asistencia técnica a la dirección de las obras del proyecto de adecuación de la EDAR del valle del Vinalopó y de las infraestructuras para la reutilización de su efluente, Elda (Alicante), en el Marco del Plan de Recuperación, Transformación y Resiliencia (PRTR)</v>
      </c>
      <c r="L49" s="3" t="s">
        <v>623</v>
      </c>
      <c r="M49" s="3" t="s">
        <v>1747</v>
      </c>
      <c r="N49" s="109">
        <v>755971.43</v>
      </c>
      <c r="O49" s="71">
        <f>Tabla1[[#This Row],[CUANTÍA MÁXIMA (€)]]/1000000</f>
        <v>0.75597143</v>
      </c>
      <c r="P49" s="36">
        <v>44816</v>
      </c>
      <c r="Q49" s="71" t="str">
        <f ca="1">IF(Tabla1[[#This Row],[FECHA FIN DE PLAZO]]&lt;TODAY(),"CERRADA", IF(Tabla1[[#This Row],[FECHA FIN DE PLAZO]]+1&gt;TODAY(),"ABIERTA"))</f>
        <v>CERRADA</v>
      </c>
      <c r="R49" s="2" t="s">
        <v>1511</v>
      </c>
      <c r="S49" s="2" t="s">
        <v>832</v>
      </c>
      <c r="T49" s="2" t="s">
        <v>868</v>
      </c>
      <c r="U49" s="38" t="s">
        <v>50</v>
      </c>
      <c r="V49" s="38" t="s">
        <v>1718</v>
      </c>
      <c r="W49" s="47" t="s">
        <v>1532</v>
      </c>
    </row>
    <row r="50" spans="1:23" ht="45" hidden="1" customHeight="1">
      <c r="A50" s="92" t="s">
        <v>1178</v>
      </c>
      <c r="B50" s="98" t="s">
        <v>808</v>
      </c>
      <c r="C50" s="61" t="s">
        <v>1476</v>
      </c>
      <c r="D50" s="61" t="s">
        <v>689</v>
      </c>
      <c r="E50" s="61" t="s">
        <v>98</v>
      </c>
      <c r="F50" s="2" t="s">
        <v>81</v>
      </c>
      <c r="G50" s="3" t="s">
        <v>1544</v>
      </c>
      <c r="H50" s="3" t="s">
        <v>1544</v>
      </c>
      <c r="I50" s="3" t="s">
        <v>1180</v>
      </c>
      <c r="J50" s="4" t="s">
        <v>1477</v>
      </c>
      <c r="K50" s="4" t="str">
        <f>CONCATENATE(Tabla1[[#This Row],[EXPEDIENTE]]," - ",Tabla1[[#This Row],[ANUNCIO DE LICITACIÓN]])</f>
        <v>3.22/24108.0107 - Obras de ejecución de los proyectos de construcción de la restauración de las fachadas y cubiertas de la estación de Valencia Nord; fase cubiertas y naves laterales, fase marquesina histórica principal y fase fachadas y carpinterías</v>
      </c>
      <c r="L50" s="3" t="s">
        <v>623</v>
      </c>
      <c r="M50" s="3" t="s">
        <v>1748</v>
      </c>
      <c r="N50" s="95">
        <v>16385745.359999999</v>
      </c>
      <c r="O50" s="96">
        <f>Tabla1[[#This Row],[CUANTÍA MÁXIMA (€)]]/1000000</f>
        <v>16.385745359999998</v>
      </c>
      <c r="P50" s="36">
        <v>44811</v>
      </c>
      <c r="Q50" s="71" t="str">
        <f ca="1">IF(Tabla1[[#This Row],[FECHA FIN DE PLAZO]]&lt;TODAY(),"CERRADA", IF(Tabla1[[#This Row],[FECHA FIN DE PLAZO]]+1&gt;TODAY(),"ABIERTA"))</f>
        <v>CERRADA</v>
      </c>
      <c r="R50" s="2" t="s">
        <v>26</v>
      </c>
      <c r="S50" s="2" t="s">
        <v>808</v>
      </c>
      <c r="T50" s="2" t="s">
        <v>855</v>
      </c>
      <c r="U50" s="38" t="s">
        <v>49</v>
      </c>
      <c r="V50" s="38" t="s">
        <v>1718</v>
      </c>
      <c r="W50" s="47" t="s">
        <v>1478</v>
      </c>
    </row>
    <row r="51" spans="1:23" ht="60" hidden="1" customHeight="1">
      <c r="A51" s="105" t="s">
        <v>1228</v>
      </c>
      <c r="B51" s="108" t="s">
        <v>836</v>
      </c>
      <c r="C51" s="61" t="s">
        <v>1538</v>
      </c>
      <c r="D51" s="108" t="s">
        <v>689</v>
      </c>
      <c r="E51" s="108" t="s">
        <v>98</v>
      </c>
      <c r="F51" s="2" t="s">
        <v>81</v>
      </c>
      <c r="G51" s="3" t="s">
        <v>1544</v>
      </c>
      <c r="H51" s="3" t="s">
        <v>1544</v>
      </c>
      <c r="I51" s="3" t="s">
        <v>711</v>
      </c>
      <c r="J51" s="4" t="s">
        <v>1539</v>
      </c>
      <c r="K51" s="4" t="str">
        <f>CONCATENATE(Tabla1[[#This Row],[EXPEDIENTE]]," - ",Tabla1[[#This Row],[ANUNCIO DE LICITACIÓN]])</f>
        <v>4.22/20830.0199 - Servicios de consultoría y asistencia técnica para el seguimiento y control de las obras de los Proyectos de Construcción del nuevo canal de acceso (Fase 3), de la ampliación y remodelación de la Estación de Valencia – Joaquín Sorolla y de la ampliación del aparcamiento de Valencia – Joaquín Sorolla y otras actuaciones para la integración de Alta Velocidad en Valencia</v>
      </c>
      <c r="L51" s="3" t="s">
        <v>1410</v>
      </c>
      <c r="M51" s="3" t="s">
        <v>1749</v>
      </c>
      <c r="N51" s="109">
        <v>10303527.300000001</v>
      </c>
      <c r="O51" s="106">
        <f>Tabla1[[#This Row],[CUANTÍA MÁXIMA (€)]]/1000000</f>
        <v>10.303527300000001</v>
      </c>
      <c r="P51" s="36">
        <v>44810</v>
      </c>
      <c r="Q51" s="107" t="str">
        <f ca="1">IF(Tabla1[[#This Row],[FECHA FIN DE PLAZO]]&lt;TODAY(),"CERRADA", IF(Tabla1[[#This Row],[FECHA FIN DE PLAZO]]+1&gt;TODAY(),"ABIERTA"))</f>
        <v>CERRADA</v>
      </c>
      <c r="R51" s="2" t="s">
        <v>29</v>
      </c>
      <c r="S51" s="2" t="s">
        <v>836</v>
      </c>
      <c r="U51" s="38" t="s">
        <v>50</v>
      </c>
      <c r="V51" s="38" t="s">
        <v>1718</v>
      </c>
      <c r="W51" s="47" t="s">
        <v>1540</v>
      </c>
    </row>
    <row r="52" spans="1:23" ht="90" hidden="1" customHeight="1">
      <c r="A52" s="105" t="str">
        <f>LEFT(Tabla1[[#This Row],[INVERSIÓN]],7)</f>
        <v>C06.I01</v>
      </c>
      <c r="B52" s="61" t="s">
        <v>836</v>
      </c>
      <c r="C52" s="61" t="s">
        <v>1550</v>
      </c>
      <c r="D52" s="108" t="s">
        <v>689</v>
      </c>
      <c r="E52" s="108" t="s">
        <v>98</v>
      </c>
      <c r="F52" s="2" t="s">
        <v>81</v>
      </c>
      <c r="G52" s="2" t="s">
        <v>104</v>
      </c>
      <c r="H52" s="2" t="s">
        <v>1544</v>
      </c>
      <c r="I52" s="3" t="s">
        <v>711</v>
      </c>
      <c r="J52" s="4" t="s">
        <v>1545</v>
      </c>
      <c r="K52" s="4" t="str">
        <f>CONCATENATE(Tabla1[[#This Row],[EXPEDIENTE]]," - ",Tabla1[[#This Row],[ANUNCIO DE LICITACIÓN]])</f>
        <v>4.22/20830.0195 - Proyectos de construcción del nuevo canal de acceso para la integración de la Alta Velocidad en la ciudad de Valencia, de la ampliación y remodelación de la Estación de Valencia – Joaquín Sorolla y de la ampliación del aparcamiento de Valencia – Joaquín Srolla</v>
      </c>
      <c r="L52" s="3" t="s">
        <v>623</v>
      </c>
      <c r="M52" s="3" t="s">
        <v>1750</v>
      </c>
      <c r="N52" s="69">
        <v>428601085.94999999</v>
      </c>
      <c r="O52" s="106">
        <f>Tabla1[[#This Row],[CUANTÍA MÁXIMA (€)]]/1000000</f>
        <v>428.60108594999997</v>
      </c>
      <c r="P52" s="36">
        <v>44810</v>
      </c>
      <c r="Q52" s="107" t="str">
        <f ca="1">IF(Tabla1[[#This Row],[FECHA FIN DE PLAZO]]&lt;TODAY(),"CERRADA", IF(Tabla1[[#This Row],[FECHA FIN DE PLAZO]]+1&gt;TODAY(),"ABIERTA"))</f>
        <v>CERRADA</v>
      </c>
      <c r="R52" s="2" t="s">
        <v>29</v>
      </c>
      <c r="S52" s="2" t="s">
        <v>836</v>
      </c>
      <c r="U52" s="38" t="s">
        <v>49</v>
      </c>
      <c r="V52" s="38" t="s">
        <v>1718</v>
      </c>
      <c r="W52" s="47" t="s">
        <v>1546</v>
      </c>
    </row>
    <row r="53" spans="1:23" ht="45" hidden="1" customHeight="1">
      <c r="A53" s="105" t="s">
        <v>1507</v>
      </c>
      <c r="B53" s="61" t="s">
        <v>832</v>
      </c>
      <c r="C53" s="61" t="s">
        <v>1508</v>
      </c>
      <c r="D53" s="61" t="s">
        <v>689</v>
      </c>
      <c r="E53" s="61" t="s">
        <v>98</v>
      </c>
      <c r="F53" s="2" t="s">
        <v>89</v>
      </c>
      <c r="G53" s="3" t="s">
        <v>1544</v>
      </c>
      <c r="H53" s="3" t="s">
        <v>1544</v>
      </c>
      <c r="I53" s="3" t="s">
        <v>1509</v>
      </c>
      <c r="J53" s="4" t="s">
        <v>1510</v>
      </c>
      <c r="K53" s="4" t="str">
        <f>CONCATENATE(Tabla1[[#This Row],[EXPEDIENTE]]," - ",Tabla1[[#This Row],[ANUNCIO DE LICITACIÓN]])</f>
        <v>P02.C05.I1.P03.S06.A01.08 - Proyecto de implantación del plan de emergencia de la presa de Guadalest (Alicante), en el Marco del Plan de Recuperación, Transformación y Resiliencia (PRTR)</v>
      </c>
      <c r="L53" s="3" t="s">
        <v>623</v>
      </c>
      <c r="M53" s="3" t="s">
        <v>1725</v>
      </c>
      <c r="N53" s="109">
        <v>669581.31999999995</v>
      </c>
      <c r="O53" s="106">
        <f>Tabla1[[#This Row],[CUANTÍA MÁXIMA (€)]]/1000000</f>
        <v>0.66958131999999992</v>
      </c>
      <c r="P53" s="36">
        <v>44809</v>
      </c>
      <c r="Q53" s="107" t="str">
        <f ca="1">IF(Tabla1[[#This Row],[FECHA FIN DE PLAZO]]&lt;TODAY(),"CERRADA", IF(Tabla1[[#This Row],[FECHA FIN DE PLAZO]]+1&gt;TODAY(),"ABIERTA"))</f>
        <v>CERRADA</v>
      </c>
      <c r="R53" s="2" t="s">
        <v>1511</v>
      </c>
      <c r="S53" s="2" t="s">
        <v>832</v>
      </c>
      <c r="U53" s="38" t="s">
        <v>50</v>
      </c>
      <c r="V53" s="38" t="s">
        <v>1718</v>
      </c>
      <c r="W53" s="47" t="s">
        <v>1512</v>
      </c>
    </row>
    <row r="54" spans="1:23" ht="105" hidden="1" customHeight="1">
      <c r="A54" s="92" t="s">
        <v>1467</v>
      </c>
      <c r="B54" s="98" t="s">
        <v>758</v>
      </c>
      <c r="C54" s="61" t="s">
        <v>1463</v>
      </c>
      <c r="D54" s="98" t="s">
        <v>689</v>
      </c>
      <c r="E54" s="98" t="s">
        <v>97</v>
      </c>
      <c r="F54" s="2" t="s">
        <v>74</v>
      </c>
      <c r="G54" s="3" t="s">
        <v>102</v>
      </c>
      <c r="H54" s="3" t="s">
        <v>102</v>
      </c>
      <c r="I54" s="3" t="s">
        <v>1464</v>
      </c>
      <c r="J54" s="4" t="s">
        <v>1465</v>
      </c>
      <c r="K54" s="4" t="str">
        <f>CONCATENATE(Tabla1[[#This Row],[EXPEDIENTE]]," - ",Tabla1[[#This Row],[ANUNCIO DE LICITACIÓN]])</f>
        <v>CNMY21/DGTIC/35 - Servicios de desarrollo y evolución de sistemas de información relativos a igualdad y políticas inclusivas (Proyecto DESIG3 - SIIPI) financiado por la Unión Europea NextGeneration UE</v>
      </c>
      <c r="L54" s="3" t="s">
        <v>625</v>
      </c>
      <c r="M54" s="3" t="s">
        <v>1751</v>
      </c>
      <c r="N54" s="95">
        <v>8781952</v>
      </c>
      <c r="O54" s="96">
        <f>Tabla1[[#This Row],[CUANTÍA MÁXIMA (€)]]/1000000</f>
        <v>8.7819520000000004</v>
      </c>
      <c r="P54" s="36">
        <v>44806</v>
      </c>
      <c r="Q54" s="97" t="str">
        <f ca="1">IF(Tabla1[[#This Row],[FECHA FIN DE PLAZO]]&lt;TODAY(),"CERRADA", IF(Tabla1[[#This Row],[FECHA FIN DE PLAZO]]+1&gt;TODAY(),"ABIERTA"))</f>
        <v>CERRADA</v>
      </c>
      <c r="R54" s="2" t="s">
        <v>42</v>
      </c>
      <c r="S54" s="2" t="s">
        <v>758</v>
      </c>
      <c r="U54" s="38" t="s">
        <v>56</v>
      </c>
      <c r="V54" s="38" t="s">
        <v>1718</v>
      </c>
      <c r="W54" s="47" t="s">
        <v>1466</v>
      </c>
    </row>
    <row r="55" spans="1:23" ht="105" hidden="1" customHeight="1">
      <c r="A55" s="92" t="s">
        <v>1237</v>
      </c>
      <c r="B55" s="98" t="s">
        <v>811</v>
      </c>
      <c r="C55" s="61" t="s">
        <v>1418</v>
      </c>
      <c r="D55" s="61" t="s">
        <v>689</v>
      </c>
      <c r="E55" s="61" t="s">
        <v>97</v>
      </c>
      <c r="F55" s="2" t="s">
        <v>75</v>
      </c>
      <c r="G55" s="3" t="s">
        <v>101</v>
      </c>
      <c r="H55" s="3" t="s">
        <v>118</v>
      </c>
      <c r="I55" s="3" t="s">
        <v>1419</v>
      </c>
      <c r="J55" s="4" t="s">
        <v>1420</v>
      </c>
      <c r="K55" s="4" t="str">
        <f>CONCATENATE(Tabla1[[#This Row],[EXPEDIENTE]]," - ",Tabla1[[#This Row],[ANUNCIO DE LICITACIÓN]])</f>
        <v>PA 3/22 - Contratación de las obras de mejora energética del Museu de les Ciències Príncep Felipe de Valencia, vinculadas al Programa de impulso a la rehabilitación de edificios públicos del Plan de Recuperación, Transformación y Resilencia</v>
      </c>
      <c r="L55" s="3" t="s">
        <v>623</v>
      </c>
      <c r="M55" s="3" t="s">
        <v>1752</v>
      </c>
      <c r="N55" s="69">
        <v>11157869.4</v>
      </c>
      <c r="O55" s="96">
        <f>Tabla1[[#This Row],[CUANTÍA MÁXIMA (€)]]/1000000</f>
        <v>11.157869400000001</v>
      </c>
      <c r="P55" s="36">
        <v>44805</v>
      </c>
      <c r="Q55" s="97" t="str">
        <f ca="1">IF(Tabla1[[#This Row],[FECHA FIN DE PLAZO]]&lt;TODAY(),"CERRADA", IF(Tabla1[[#This Row],[FECHA FIN DE PLAZO]]+1&gt;TODAY(),"ABIERTA"))</f>
        <v>CERRADA</v>
      </c>
      <c r="R55" s="2" t="s">
        <v>59</v>
      </c>
      <c r="S55" s="2" t="s">
        <v>811</v>
      </c>
      <c r="U55" s="38" t="s">
        <v>49</v>
      </c>
      <c r="V55" s="38" t="s">
        <v>1718</v>
      </c>
      <c r="W55" s="47" t="s">
        <v>1421</v>
      </c>
    </row>
    <row r="56" spans="1:23" ht="60" hidden="1" customHeight="1">
      <c r="A56" s="105" t="s">
        <v>1522</v>
      </c>
      <c r="B56" s="98" t="s">
        <v>835</v>
      </c>
      <c r="C56" s="61" t="s">
        <v>1523</v>
      </c>
      <c r="D56" s="61" t="s">
        <v>689</v>
      </c>
      <c r="E56" s="61" t="s">
        <v>98</v>
      </c>
      <c r="F56" s="2" t="s">
        <v>89</v>
      </c>
      <c r="G56" s="3" t="s">
        <v>1544</v>
      </c>
      <c r="H56" s="3" t="s">
        <v>1544</v>
      </c>
      <c r="I56" s="3" t="s">
        <v>1524</v>
      </c>
      <c r="J56" s="4" t="s">
        <v>1525</v>
      </c>
      <c r="K56" s="4" t="str">
        <f>CONCATENATE(Tabla1[[#This Row],[EXPEDIENTE]]," - ",Tabla1[[#This Row],[ANUNCIO DE LICITACIÓN]])</f>
        <v xml:space="preserve"> P02.C05.I04.P01.71_03-0430 - Anuncio de licitación de: Dirección General de la Costa y el Mar. Objeto: Proyecto de recuperación de la playa de Les Deveses; T.M. Denia (Alicante), en el Marco del Plan de Recuperación, Transformación y Resiliencia (PRTR). Expediente: P02.C05.I04.P01.71_03-0430</v>
      </c>
      <c r="L56" s="3" t="s">
        <v>623</v>
      </c>
      <c r="M56" s="3" t="s">
        <v>1745</v>
      </c>
      <c r="N56" s="95">
        <v>12192985.869999999</v>
      </c>
      <c r="O56" s="96">
        <f>Tabla1[[#This Row],[CUANTÍA MÁXIMA (€)]]/1000000</f>
        <v>12.192985869999999</v>
      </c>
      <c r="P56" s="36">
        <v>44803</v>
      </c>
      <c r="Q56" s="71" t="str">
        <f ca="1">IF(Tabla1[[#This Row],[FECHA FIN DE PLAZO]]&lt;TODAY(),"CERRADA", IF(Tabla1[[#This Row],[FECHA FIN DE PLAZO]]+1&gt;TODAY(),"ABIERTA"))</f>
        <v>CERRADA</v>
      </c>
      <c r="R56" s="2" t="s">
        <v>28</v>
      </c>
      <c r="S56" s="2" t="s">
        <v>835</v>
      </c>
      <c r="U56" s="38" t="s">
        <v>50</v>
      </c>
      <c r="V56" s="38" t="s">
        <v>1718</v>
      </c>
      <c r="W56" s="47" t="s">
        <v>1526</v>
      </c>
    </row>
    <row r="57" spans="1:23" ht="60" hidden="1" customHeight="1">
      <c r="A57" s="100" t="s">
        <v>1433</v>
      </c>
      <c r="B57" s="101" t="s">
        <v>737</v>
      </c>
      <c r="C57" s="61" t="s">
        <v>1496</v>
      </c>
      <c r="D57" s="61" t="s">
        <v>689</v>
      </c>
      <c r="E57" s="61" t="s">
        <v>97</v>
      </c>
      <c r="F57" s="2" t="s">
        <v>85</v>
      </c>
      <c r="G57" s="3" t="s">
        <v>106</v>
      </c>
      <c r="H57" s="3" t="s">
        <v>106</v>
      </c>
      <c r="I57" s="3" t="s">
        <v>1435</v>
      </c>
      <c r="J57" s="4" t="s">
        <v>1497</v>
      </c>
      <c r="K57" s="4" t="str">
        <f>CONCATENATE(Tabla1[[#This Row],[EXPEDIENTE]]," - ",Tabla1[[#This Row],[ANUNCIO DE LICITACIÓN]])</f>
        <v>503/2022 - Suministro de tres equipos aceleradores de electrones móvil para tratamiento de radioterapia intraoperatoria con destino en el Hospital General de Castellón, Hospital Clínico Universitario de Valencia y Hospital General Universitario d´Elx.</v>
      </c>
      <c r="L57" s="3" t="s">
        <v>645</v>
      </c>
      <c r="M57" s="3" t="s">
        <v>1753</v>
      </c>
      <c r="N57" s="102">
        <v>1796531</v>
      </c>
      <c r="O57" s="103">
        <f>Tabla1[[#This Row],[CUANTÍA MÁXIMA (€)]]/1000000</f>
        <v>1.7965310000000001</v>
      </c>
      <c r="P57" s="36">
        <v>44803</v>
      </c>
      <c r="Q57" s="104" t="str">
        <f ca="1">IF(Tabla1[[#This Row],[FECHA FIN DE PLAZO]]&lt;TODAY(),"CERRADA", IF(Tabla1[[#This Row],[FECHA FIN DE PLAZO]]+1&gt;TODAY(),"ABIERTA"))</f>
        <v>CERRADA</v>
      </c>
      <c r="R57" s="2" t="s">
        <v>1438</v>
      </c>
      <c r="S57" s="2" t="s">
        <v>737</v>
      </c>
      <c r="U57" s="38" t="s">
        <v>54</v>
      </c>
      <c r="V57" s="38" t="s">
        <v>1718</v>
      </c>
      <c r="W57" s="47" t="s">
        <v>1498</v>
      </c>
    </row>
    <row r="58" spans="1:23" ht="90" hidden="1" customHeight="1">
      <c r="A58" s="78" t="s">
        <v>1522</v>
      </c>
      <c r="B58" s="108" t="s">
        <v>835</v>
      </c>
      <c r="C58" s="61" t="s">
        <v>1513</v>
      </c>
      <c r="D58" s="108" t="s">
        <v>689</v>
      </c>
      <c r="E58" s="108" t="s">
        <v>98</v>
      </c>
      <c r="F58" s="2" t="s">
        <v>89</v>
      </c>
      <c r="G58" s="3" t="s">
        <v>1544</v>
      </c>
      <c r="H58" s="3" t="s">
        <v>1544</v>
      </c>
      <c r="I58" s="3" t="s">
        <v>1514</v>
      </c>
      <c r="J58" s="4" t="s">
        <v>1515</v>
      </c>
      <c r="K58" s="4" t="str">
        <f>CONCATENATE(Tabla1[[#This Row],[EXPEDIENTE]]," - ",Tabla1[[#This Row],[ANUNCIO DE LICITACIÓN]])</f>
        <v>P02.C05.I04.P01.94_46-0351 - Proyecto de regeneración de las playas del Saler y Garrofera (Valencia), en el Marco del Plan de Recuperación, Transformación y Resiliencia (PRTR)</v>
      </c>
      <c r="L58" s="3" t="s">
        <v>1410</v>
      </c>
      <c r="M58" s="3" t="s">
        <v>1745</v>
      </c>
      <c r="N58" s="109">
        <v>24841230.949999999</v>
      </c>
      <c r="O58" s="106">
        <f>Tabla1[[#This Row],[CUANTÍA MÁXIMA (€)]]/1000000</f>
        <v>24.84123095</v>
      </c>
      <c r="P58" s="36">
        <v>44803</v>
      </c>
      <c r="Q58" s="107" t="str">
        <f ca="1">IF(Tabla1[[#This Row],[FECHA FIN DE PLAZO]]&lt;TODAY(),"CERRADA", IF(Tabla1[[#This Row],[FECHA FIN DE PLAZO]]+1&gt;TODAY(),"ABIERTA"))</f>
        <v>CERRADA</v>
      </c>
      <c r="R58" s="2" t="s">
        <v>1511</v>
      </c>
      <c r="S58" s="2" t="s">
        <v>835</v>
      </c>
      <c r="U58" s="38" t="s">
        <v>50</v>
      </c>
      <c r="V58" s="38" t="s">
        <v>1718</v>
      </c>
      <c r="W58" s="47" t="s">
        <v>1516</v>
      </c>
    </row>
    <row r="59" spans="1:23" ht="66.75" hidden="1" customHeight="1">
      <c r="A59" s="92" t="s">
        <v>1427</v>
      </c>
      <c r="B59" s="61" t="s">
        <v>751</v>
      </c>
      <c r="C59" s="61" t="s">
        <v>1402</v>
      </c>
      <c r="D59" s="61" t="s">
        <v>689</v>
      </c>
      <c r="E59" s="61" t="s">
        <v>97</v>
      </c>
      <c r="F59" s="2" t="s">
        <v>90</v>
      </c>
      <c r="G59" s="3" t="s">
        <v>101</v>
      </c>
      <c r="H59" s="3" t="s">
        <v>121</v>
      </c>
      <c r="I59" s="3" t="s">
        <v>1403</v>
      </c>
      <c r="J59" s="4" t="s">
        <v>1404</v>
      </c>
      <c r="K59" s="4" t="str">
        <f>CONCATENATE(Tabla1[[#This Row],[EXPEDIENTE]]," - ",Tabla1[[#This Row],[ANUNCIO DE LICITACIÓN]])</f>
        <v>TCV11/21 - Puesta en marcha del Sistema de Inteligencia Turística de la Comunitat Valenciana y transferencia de conocimiento -proyecto SITCV- financiado con cargo a los fondos “Next Generation EU” – Plan de Recuperación, Transformación y Resiliencia.”</v>
      </c>
      <c r="L59" s="3" t="s">
        <v>625</v>
      </c>
      <c r="M59" s="3" t="s">
        <v>1754</v>
      </c>
      <c r="N59" s="60">
        <v>2470760.39</v>
      </c>
      <c r="O59" s="69">
        <f>Tabla1[[#This Row],[CUANTÍA MÁXIMA (€)]]/1000000</f>
        <v>2.4707603900000001</v>
      </c>
      <c r="P59" s="36">
        <v>44802</v>
      </c>
      <c r="Q59" s="97" t="str">
        <f ca="1">IF(Tabla1[[#This Row],[FECHA FIN DE PLAZO]]&lt;TODAY(),"CERRADA", IF(Tabla1[[#This Row],[FECHA FIN DE PLAZO]]+1&gt;TODAY(),"ABIERTA"))</f>
        <v>CERRADA</v>
      </c>
      <c r="R59" s="2" t="s">
        <v>1405</v>
      </c>
      <c r="S59" s="2" t="s">
        <v>751</v>
      </c>
      <c r="T59" s="2" t="s">
        <v>888</v>
      </c>
      <c r="U59" s="38" t="s">
        <v>1406</v>
      </c>
      <c r="V59" s="38" t="s">
        <v>1718</v>
      </c>
      <c r="W59" s="47" t="s">
        <v>1407</v>
      </c>
    </row>
    <row r="60" spans="1:23" ht="66.75" hidden="1" customHeight="1">
      <c r="A60" s="100" t="s">
        <v>1428</v>
      </c>
      <c r="B60" s="101" t="s">
        <v>741</v>
      </c>
      <c r="C60" s="61" t="s">
        <v>1559</v>
      </c>
      <c r="D60" s="61" t="s">
        <v>689</v>
      </c>
      <c r="E60" s="61" t="s">
        <v>97</v>
      </c>
      <c r="F60" s="2" t="s">
        <v>74</v>
      </c>
      <c r="G60" s="3" t="s">
        <v>110</v>
      </c>
      <c r="H60" s="3" t="s">
        <v>128</v>
      </c>
      <c r="I60" s="3" t="s">
        <v>1403</v>
      </c>
      <c r="J60" s="4" t="s">
        <v>1558</v>
      </c>
      <c r="K60" s="4" t="str">
        <f>CONCATENATE(Tabla1[[#This Row],[EXPEDIENTE]]," - ",Tabla1[[#This Row],[ANUNCIO DE LICITACIÓN]])</f>
        <v>IV-MY33/2022 - Ejecución de las obras correspondientes al Proyecto de obras de Reforma del Centro de Día Garrofers, sito en la Partida Algoda, Pol. 2, número 42 de Elche (Alicante), adscrito a IVASS cuya ejecución queda enclavada en el plan de recuperación, transformación y resilencia (PRTR) financiado por la Unión Europea- Next Generation EU, por el procedimiento abierto simplificado, tramitación urgente.</v>
      </c>
      <c r="L60" s="3" t="s">
        <v>623</v>
      </c>
      <c r="M60" s="3" t="s">
        <v>1731</v>
      </c>
      <c r="N60" s="69">
        <v>681205.31</v>
      </c>
      <c r="O60" s="96">
        <f>Tabla1[[#This Row],[CUANTÍA MÁXIMA (€)]]/1000000</f>
        <v>0.68120531000000006</v>
      </c>
      <c r="P60" s="36">
        <v>44795</v>
      </c>
      <c r="Q60" s="97" t="str">
        <f ca="1">IF(Tabla1[[#This Row],[FECHA FIN DE PLAZO]]&lt;TODAY(),"CERRADA", IF(Tabla1[[#This Row],[FECHA FIN DE PLAZO]]+1&gt;TODAY(),"ABIERTA"))</f>
        <v>CERRADA</v>
      </c>
      <c r="R60" s="2" t="s">
        <v>42</v>
      </c>
      <c r="S60" s="2" t="s">
        <v>741</v>
      </c>
      <c r="T60" s="2" t="s">
        <v>858</v>
      </c>
      <c r="U60" s="38" t="s">
        <v>56</v>
      </c>
      <c r="V60" s="38" t="s">
        <v>1718</v>
      </c>
      <c r="W60" s="47" t="s">
        <v>1560</v>
      </c>
    </row>
    <row r="61" spans="1:23" ht="66.75" hidden="1" customHeight="1">
      <c r="A61" s="100" t="s">
        <v>1428</v>
      </c>
      <c r="B61" s="101" t="s">
        <v>741</v>
      </c>
      <c r="C61" s="61" t="s">
        <v>1499</v>
      </c>
      <c r="D61" s="61" t="s">
        <v>689</v>
      </c>
      <c r="E61" s="61" t="s">
        <v>97</v>
      </c>
      <c r="F61" s="2" t="s">
        <v>74</v>
      </c>
      <c r="G61" s="3" t="s">
        <v>110</v>
      </c>
      <c r="H61" s="3" t="s">
        <v>110</v>
      </c>
      <c r="I61" s="3" t="s">
        <v>695</v>
      </c>
      <c r="J61" s="4" t="s">
        <v>1500</v>
      </c>
      <c r="K61" s="4" t="str">
        <f>CONCATENATE(Tabla1[[#This Row],[EXPEDIENTE]]," - ",Tabla1[[#This Row],[ANUNCIO DE LICITACIÓN]])</f>
        <v>CMAYOR/2022/08Y09/114 - Contrato mixto de servicio y obra consistente en la Redacción del proyecto ejecución a partir de proyecto básico, redacción de estudio de seguridad y salud, proyectos de instalaciones y actividad, y ejecución de las obras para la construcción de la RPMD y Centro de Día en Castelló de la Plana.</v>
      </c>
      <c r="L61" s="3" t="s">
        <v>623</v>
      </c>
      <c r="M61" s="3" t="s">
        <v>1755</v>
      </c>
      <c r="N61" s="102">
        <v>13108803.359999999</v>
      </c>
      <c r="O61" s="103">
        <f>Tabla1[[#This Row],[CUANTÍA MÁXIMA (€)]]/1000000</f>
        <v>13.10880336</v>
      </c>
      <c r="P61" s="36">
        <v>44778</v>
      </c>
      <c r="Q61" s="104" t="str">
        <f ca="1">IF(Tabla1[[#This Row],[FECHA FIN DE PLAZO]]&lt;TODAY(),"CERRADA", IF(Tabla1[[#This Row],[FECHA FIN DE PLAZO]]+1&gt;TODAY(),"ABIERTA"))</f>
        <v>CERRADA</v>
      </c>
      <c r="R61" s="2" t="s">
        <v>42</v>
      </c>
      <c r="S61" s="2" t="s">
        <v>741</v>
      </c>
      <c r="U61" s="38" t="s">
        <v>56</v>
      </c>
      <c r="V61" s="38" t="s">
        <v>1718</v>
      </c>
      <c r="W61" s="47" t="s">
        <v>1501</v>
      </c>
    </row>
    <row r="62" spans="1:23" ht="66.75" hidden="1" customHeight="1">
      <c r="A62" s="92" t="s">
        <v>1224</v>
      </c>
      <c r="B62" s="98" t="s">
        <v>838</v>
      </c>
      <c r="C62" s="61" t="s">
        <v>1440</v>
      </c>
      <c r="D62" s="98" t="s">
        <v>689</v>
      </c>
      <c r="E62" s="98" t="s">
        <v>98</v>
      </c>
      <c r="F62" s="2" t="s">
        <v>81</v>
      </c>
      <c r="G62" s="3" t="s">
        <v>1544</v>
      </c>
      <c r="H62" s="3" t="s">
        <v>1544</v>
      </c>
      <c r="I62" s="3" t="s">
        <v>1180</v>
      </c>
      <c r="J62" s="4" t="s">
        <v>1441</v>
      </c>
      <c r="K62" s="4" t="str">
        <f>CONCATENATE(Tabla1[[#This Row],[EXPEDIENTE]]," - ",Tabla1[[#This Row],[ANUNCIO DE LICITACIÓN]])</f>
        <v>3.22/06110.0125 - Ejecución de las obras del proyecto constructivo de plataforma del Nuevo Acceso Ferroviario Sur al Puerto de Castellón. Tramo I (0+000 – 4+698)</v>
      </c>
      <c r="L62" s="3" t="s">
        <v>623</v>
      </c>
      <c r="M62" s="3" t="s">
        <v>1756</v>
      </c>
      <c r="N62" s="109">
        <v>102116190.03</v>
      </c>
      <c r="O62" s="96">
        <f>Tabla1[[#This Row],[CUANTÍA MÁXIMA (€)]]/1000000</f>
        <v>102.11619003</v>
      </c>
      <c r="P62" s="36">
        <v>44774</v>
      </c>
      <c r="Q62" s="97" t="str">
        <f ca="1">IF(Tabla1[[#This Row],[FECHA FIN DE PLAZO]]&lt;TODAY(),"CERRADA", IF(Tabla1[[#This Row],[FECHA FIN DE PLAZO]]+1&gt;TODAY(),"ABIERTA"))</f>
        <v>CERRADA</v>
      </c>
      <c r="R62" s="2" t="s">
        <v>29</v>
      </c>
      <c r="S62" s="2" t="s">
        <v>838</v>
      </c>
      <c r="U62" s="38" t="s">
        <v>50</v>
      </c>
      <c r="V62" s="38" t="s">
        <v>1718</v>
      </c>
      <c r="W62" s="47" t="s">
        <v>1442</v>
      </c>
    </row>
    <row r="63" spans="1:23" ht="66.75" hidden="1" customHeight="1">
      <c r="A63" s="61" t="s">
        <v>1428</v>
      </c>
      <c r="B63" s="37" t="s">
        <v>741</v>
      </c>
      <c r="C63" s="61" t="s">
        <v>1483</v>
      </c>
      <c r="D63" s="61" t="s">
        <v>689</v>
      </c>
      <c r="E63" s="61" t="s">
        <v>97</v>
      </c>
      <c r="F63" s="2" t="s">
        <v>74</v>
      </c>
      <c r="G63" s="3" t="s">
        <v>110</v>
      </c>
      <c r="H63" s="3" t="s">
        <v>110</v>
      </c>
      <c r="I63" s="3" t="s">
        <v>695</v>
      </c>
      <c r="J63" s="4" t="s">
        <v>1484</v>
      </c>
      <c r="K63" s="4" t="str">
        <f>CONCATENATE(Tabla1[[#This Row],[EXPEDIENTE]]," - ",Tabla1[[#This Row],[ANUNCIO DE LICITACIÓN]])</f>
        <v>CMAYOR/2022/08Y09/134 - Contrato mixto de servicio y obra de redacción de los proyectos de ejecución, de los proyectos de instalaciones y de actividad, y de estudios de Seguridad y Salud, así como la ejecución de las obras para la reforma y ampliación de la RPMD l'Horta de Aldaia y rehabilitación de la RPMD de Chelva</v>
      </c>
      <c r="L63" s="3" t="s">
        <v>623</v>
      </c>
      <c r="M63" s="3" t="s">
        <v>1755</v>
      </c>
      <c r="N63" s="102">
        <v>9442909.4900000002</v>
      </c>
      <c r="O63" s="103">
        <f>Tabla1[[#This Row],[CUANTÍA MÁXIMA (€)]]/1000000</f>
        <v>9.4429094899999999</v>
      </c>
      <c r="P63" s="36">
        <v>44774</v>
      </c>
      <c r="Q63" s="104" t="str">
        <f ca="1">IF(Tabla1[[#This Row],[FECHA FIN DE PLAZO]]&lt;TODAY(),"CERRADA", IF(Tabla1[[#This Row],[FECHA FIN DE PLAZO]]+1&gt;TODAY(),"ABIERTA"))</f>
        <v>CERRADA</v>
      </c>
      <c r="R63" s="2" t="s">
        <v>42</v>
      </c>
      <c r="S63" s="2" t="s">
        <v>741</v>
      </c>
      <c r="U63" s="38" t="s">
        <v>56</v>
      </c>
      <c r="V63" s="38" t="s">
        <v>1718</v>
      </c>
      <c r="W63" s="47" t="s">
        <v>1485</v>
      </c>
    </row>
    <row r="64" spans="1:23" ht="180" hidden="1">
      <c r="A64" s="92" t="s">
        <v>1428</v>
      </c>
      <c r="B64" s="98" t="s">
        <v>741</v>
      </c>
      <c r="C64" s="61" t="s">
        <v>1468</v>
      </c>
      <c r="D64" s="98" t="s">
        <v>689</v>
      </c>
      <c r="E64" s="98" t="s">
        <v>97</v>
      </c>
      <c r="F64" s="2" t="s">
        <v>74</v>
      </c>
      <c r="G64" s="3" t="s">
        <v>110</v>
      </c>
      <c r="H64" s="3" t="s">
        <v>110</v>
      </c>
      <c r="I64" s="3" t="s">
        <v>622</v>
      </c>
      <c r="J64" s="4" t="s">
        <v>1469</v>
      </c>
      <c r="K64" s="4" t="str">
        <f>CONCATENATE(Tabla1[[#This Row],[EXPEDIENTE]]," - ",Tabla1[[#This Row],[ANUNCIO DE LICITACIÓN]])</f>
        <v>CMAYOR/2022/08Y09/45 - Contrato mixto de servicio y obra de redacción de los proyectos de ejecución, de los proyectos de instalaciones y de actividad, y de estudios de Seguridad y Salud, así como la ejecución de las obras para la construcción de la Residencia, Centro de Día y 3 Viviendas Tuteladas para personas con diversidad funcional Amics del Corpus en Valencia, y del Centro de Día y CEAM Campoamor, en Alicante</v>
      </c>
      <c r="L64" s="3" t="s">
        <v>623</v>
      </c>
      <c r="M64" s="3" t="s">
        <v>1755</v>
      </c>
      <c r="N64" s="95">
        <v>10239226.17</v>
      </c>
      <c r="O64" s="96">
        <f>Tabla1[[#This Row],[CUANTÍA MÁXIMA (€)]]/1000000</f>
        <v>10.23922617</v>
      </c>
      <c r="P64" s="36">
        <v>44770</v>
      </c>
      <c r="Q64" s="97" t="str">
        <f ca="1">IF(Tabla1[[#This Row],[FECHA FIN DE PLAZO]]&lt;TODAY(),"CERRADA", IF(Tabla1[[#This Row],[FECHA FIN DE PLAZO]]+1&gt;TODAY(),"ABIERTA"))</f>
        <v>CERRADA</v>
      </c>
      <c r="R64" s="2" t="s">
        <v>42</v>
      </c>
      <c r="S64" s="2" t="s">
        <v>741</v>
      </c>
      <c r="U64" s="38" t="s">
        <v>56</v>
      </c>
      <c r="V64" s="38" t="s">
        <v>1718</v>
      </c>
      <c r="W64" s="47" t="s">
        <v>1470</v>
      </c>
    </row>
    <row r="65" spans="1:23" ht="75" hidden="1">
      <c r="A65" s="92" t="s">
        <v>1241</v>
      </c>
      <c r="B65" s="98" t="s">
        <v>809</v>
      </c>
      <c r="C65" s="61" t="s">
        <v>1408</v>
      </c>
      <c r="D65" s="61" t="s">
        <v>689</v>
      </c>
      <c r="E65" s="61" t="s">
        <v>97</v>
      </c>
      <c r="F65" s="2" t="s">
        <v>84</v>
      </c>
      <c r="G65" s="3" t="s">
        <v>104</v>
      </c>
      <c r="H65" s="3" t="s">
        <v>104</v>
      </c>
      <c r="I65" s="3" t="s">
        <v>104</v>
      </c>
      <c r="J65" s="4" t="s">
        <v>1409</v>
      </c>
      <c r="K65" s="4" t="str">
        <f>CONCATENATE(Tabla1[[#This Row],[EXPEDIENTE]]," - ",Tabla1[[#This Row],[ANUNCIO DE LICITACIÓN]])</f>
        <v>CMAYOR/2022/03Y05/25 - Ejecución de las obras del "Anell Verd Metropolità de València. Tram 2: Sedaví-Picanya (València)"</v>
      </c>
      <c r="L65" s="3" t="s">
        <v>1410</v>
      </c>
      <c r="M65" s="3" t="s">
        <v>1720</v>
      </c>
      <c r="N65" s="95">
        <v>3259525.84</v>
      </c>
      <c r="O65" s="96">
        <f>Tabla1[[#This Row],[CUANTÍA MÁXIMA (€)]]/1000000</f>
        <v>3.2595258399999998</v>
      </c>
      <c r="P65" s="36">
        <v>44768</v>
      </c>
      <c r="Q65" s="97" t="str">
        <f ca="1">IF(Tabla1[[#This Row],[FECHA FIN DE PLAZO]]&lt;TODAY(),"CERRADA", IF(Tabla1[[#This Row],[FECHA FIN DE PLAZO]]+1&gt;TODAY(),"ABIERTA"))</f>
        <v>CERRADA</v>
      </c>
      <c r="R65" s="2" t="s">
        <v>26</v>
      </c>
      <c r="S65" s="2" t="s">
        <v>809</v>
      </c>
      <c r="U65" s="38" t="s">
        <v>49</v>
      </c>
      <c r="V65" s="38" t="s">
        <v>1718</v>
      </c>
      <c r="W65" s="47" t="s">
        <v>1411</v>
      </c>
    </row>
    <row r="66" spans="1:23" ht="75" hidden="1">
      <c r="A66" s="92" t="s">
        <v>1241</v>
      </c>
      <c r="B66" s="98" t="s">
        <v>809</v>
      </c>
      <c r="C66" s="61" t="s">
        <v>1447</v>
      </c>
      <c r="D66" s="61" t="s">
        <v>689</v>
      </c>
      <c r="E66" s="61" t="s">
        <v>97</v>
      </c>
      <c r="F66" s="2" t="s">
        <v>84</v>
      </c>
      <c r="G66" s="3" t="s">
        <v>104</v>
      </c>
      <c r="H66" s="3" t="s">
        <v>104</v>
      </c>
      <c r="I66" s="3" t="s">
        <v>104</v>
      </c>
      <c r="J66" s="4" t="s">
        <v>1448</v>
      </c>
      <c r="K66" s="4" t="str">
        <f>CONCATENATE(Tabla1[[#This Row],[EXPEDIENTE]]," - ",Tabla1[[#This Row],[ANUNCIO DE LICITACIÓN]])</f>
        <v>CMAYOR/2021/03Y05/97 - "Construcción Vía Verde Ribera-Costera. Tramo: Carcaixent-Xàtiva"</v>
      </c>
      <c r="L66" s="3" t="s">
        <v>623</v>
      </c>
      <c r="M66" s="3" t="s">
        <v>1720</v>
      </c>
      <c r="N66" s="95">
        <v>4105636.82</v>
      </c>
      <c r="O66" s="96">
        <f>Tabla1[[#This Row],[CUANTÍA MÁXIMA (€)]]/1000000</f>
        <v>4.10563682</v>
      </c>
      <c r="P66" s="36">
        <v>44764</v>
      </c>
      <c r="Q66" s="97" t="str">
        <f ca="1">IF(Tabla1[[#This Row],[FECHA FIN DE PLAZO]]&lt;TODAY(),"CERRADA", IF(Tabla1[[#This Row],[FECHA FIN DE PLAZO]]+1&gt;TODAY(),"ABIERTA"))</f>
        <v>CERRADA</v>
      </c>
      <c r="R66" s="2" t="s">
        <v>26</v>
      </c>
      <c r="S66" s="2" t="s">
        <v>809</v>
      </c>
      <c r="U66" s="38" t="s">
        <v>49</v>
      </c>
      <c r="V66" s="38" t="s">
        <v>1718</v>
      </c>
      <c r="W66" s="47" t="s">
        <v>1449</v>
      </c>
    </row>
    <row r="67" spans="1:23" ht="90" hidden="1" customHeight="1">
      <c r="A67" s="92" t="s">
        <v>1433</v>
      </c>
      <c r="B67" s="98" t="s">
        <v>737</v>
      </c>
      <c r="C67" s="61" t="s">
        <v>1434</v>
      </c>
      <c r="D67" s="61" t="s">
        <v>689</v>
      </c>
      <c r="E67" s="61" t="s">
        <v>97</v>
      </c>
      <c r="F67" s="2" t="s">
        <v>85</v>
      </c>
      <c r="G67" s="3" t="s">
        <v>106</v>
      </c>
      <c r="H67" s="3" t="s">
        <v>106</v>
      </c>
      <c r="I67" s="3" t="s">
        <v>1436</v>
      </c>
      <c r="J67" s="4" t="s">
        <v>1437</v>
      </c>
      <c r="K67" s="4" t="str">
        <f>CONCATENATE(Tabla1[[#This Row],[EXPEDIENTE]]," - ",Tabla1[[#This Row],[ANUNCIO DE LICITACIÓN]])</f>
        <v>EXP 2022-27 - Contratación del suministro de un sistema de extracción-cuantificación de ácidos nucleicos y de soporte informático para la Plataforma de Oncología de Precisión</v>
      </c>
      <c r="L67" s="3" t="s">
        <v>645</v>
      </c>
      <c r="M67" s="3" t="s">
        <v>1757</v>
      </c>
      <c r="N67" s="95">
        <v>100000</v>
      </c>
      <c r="O67" s="96">
        <f>Tabla1[[#This Row],[CUANTÍA MÁXIMA (€)]]/1000000</f>
        <v>0.1</v>
      </c>
      <c r="P67" s="36">
        <v>44763</v>
      </c>
      <c r="Q67" s="97" t="str">
        <f ca="1">IF(Tabla1[[#This Row],[FECHA FIN DE PLAZO]]&lt;TODAY(),"CERRADA", IF(Tabla1[[#This Row],[FECHA FIN DE PLAZO]]+1&gt;TODAY(),"ABIERTA"))</f>
        <v>CERRADA</v>
      </c>
      <c r="R67" s="2" t="s">
        <v>1438</v>
      </c>
      <c r="S67" s="2" t="s">
        <v>737</v>
      </c>
      <c r="U67" s="38" t="s">
        <v>54</v>
      </c>
      <c r="V67" s="38" t="s">
        <v>1718</v>
      </c>
      <c r="W67" s="47" t="s">
        <v>1439</v>
      </c>
    </row>
    <row r="68" spans="1:23" ht="90" hidden="1" customHeight="1">
      <c r="A68" s="92" t="s">
        <v>1241</v>
      </c>
      <c r="B68" s="98" t="s">
        <v>809</v>
      </c>
      <c r="C68" s="61" t="s">
        <v>1443</v>
      </c>
      <c r="D68" s="61" t="s">
        <v>689</v>
      </c>
      <c r="E68" s="61" t="s">
        <v>97</v>
      </c>
      <c r="F68" s="2" t="s">
        <v>84</v>
      </c>
      <c r="G68" s="3" t="s">
        <v>104</v>
      </c>
      <c r="H68" s="3" t="s">
        <v>104</v>
      </c>
      <c r="I68" s="3" t="s">
        <v>104</v>
      </c>
      <c r="J68" s="4" t="s">
        <v>1444</v>
      </c>
      <c r="K68" s="4" t="str">
        <f>CONCATENATE(Tabla1[[#This Row],[EXPEDIENTE]]," - ",Tabla1[[#This Row],[ANUNCIO DE LICITACIÓN]])</f>
        <v>CMAYOR/2022/03Y05/13 - Coordinación de seguridad y salud y dirección de las obras Construcción Via Verde Ribera-Costera. Itinerario ciclopeatonal Carcaixent-Xativa</v>
      </c>
      <c r="L68" s="3" t="s">
        <v>625</v>
      </c>
      <c r="M68" s="3" t="s">
        <v>1727</v>
      </c>
      <c r="N68" s="95">
        <v>212867.20000000001</v>
      </c>
      <c r="O68" s="96">
        <f>Tabla1[[#This Row],[CUANTÍA MÁXIMA (€)]]/1000000</f>
        <v>0.21286720000000001</v>
      </c>
      <c r="P68" s="36">
        <v>44763</v>
      </c>
      <c r="Q68" s="97" t="str">
        <f ca="1">IF(Tabla1[[#This Row],[FECHA FIN DE PLAZO]]&lt;TODAY(),"CERRADA", IF(Tabla1[[#This Row],[FECHA FIN DE PLAZO]]+1&gt;TODAY(),"ABIERTA"))</f>
        <v>CERRADA</v>
      </c>
      <c r="R68" s="2" t="s">
        <v>26</v>
      </c>
      <c r="S68" s="2" t="s">
        <v>809</v>
      </c>
      <c r="U68" s="38" t="s">
        <v>49</v>
      </c>
      <c r="V68" s="38" t="s">
        <v>1718</v>
      </c>
      <c r="W68" s="47" t="s">
        <v>1445</v>
      </c>
    </row>
    <row r="69" spans="1:23" ht="90" hidden="1" customHeight="1">
      <c r="A69" s="92" t="s">
        <v>1241</v>
      </c>
      <c r="B69" s="98" t="s">
        <v>809</v>
      </c>
      <c r="C69" s="61" t="s">
        <v>1396</v>
      </c>
      <c r="D69" s="61" t="s">
        <v>689</v>
      </c>
      <c r="E69" s="61" t="s">
        <v>97</v>
      </c>
      <c r="F69" s="2" t="s">
        <v>81</v>
      </c>
      <c r="G69" s="3" t="s">
        <v>104</v>
      </c>
      <c r="H69" s="3" t="s">
        <v>146</v>
      </c>
      <c r="I69" s="3" t="s">
        <v>635</v>
      </c>
      <c r="J69" s="4" t="s">
        <v>1397</v>
      </c>
      <c r="K69" s="4" t="str">
        <f>CONCATENATE(Tabla1[[#This Row],[EXPEDIENTE]]," - ",Tabla1[[#This Row],[ANUNCIO DE LICITACIÓN]])</f>
        <v>CMAYOR/2022/03Y04/14 - Dirección de las obras, coordinación de seguridad y salud y control de los servicios prestados en el contrato administrativo mixto de fabricación, suministro, instalación, mantenimiento, explotación publicitaria (...), de marquesinas, totems y pantallas de información dinámica de las paradas de autobuses de ATMV</v>
      </c>
      <c r="L69" s="3" t="s">
        <v>625</v>
      </c>
      <c r="M69" s="3" t="s">
        <v>1742</v>
      </c>
      <c r="N69" s="95">
        <v>667161.59999999998</v>
      </c>
      <c r="O69" s="96">
        <f>Tabla1[[#This Row],[CUANTÍA MÁXIMA (€)]]/1000000</f>
        <v>0.66716160000000002</v>
      </c>
      <c r="P69" s="36">
        <v>44762</v>
      </c>
      <c r="Q69" s="97" t="str">
        <f ca="1">IF(Tabla1[[#This Row],[FECHA FIN DE PLAZO]]&lt;TODAY(),"CERRADA", IF(Tabla1[[#This Row],[FECHA FIN DE PLAZO]]+1&gt;TODAY(),"ABIERTA"))</f>
        <v>CERRADA</v>
      </c>
      <c r="R69" s="2" t="s">
        <v>26</v>
      </c>
      <c r="S69" s="2" t="s">
        <v>809</v>
      </c>
      <c r="U69" s="38" t="s">
        <v>49</v>
      </c>
      <c r="V69" s="38" t="s">
        <v>1718</v>
      </c>
      <c r="W69" s="47" t="s">
        <v>1398</v>
      </c>
    </row>
    <row r="70" spans="1:23" ht="90" hidden="1" customHeight="1">
      <c r="A70" s="92" t="s">
        <v>1428</v>
      </c>
      <c r="B70" s="37" t="s">
        <v>741</v>
      </c>
      <c r="C70" s="61" t="s">
        <v>1429</v>
      </c>
      <c r="D70" s="98" t="s">
        <v>689</v>
      </c>
      <c r="E70" s="61" t="s">
        <v>97</v>
      </c>
      <c r="F70" s="2" t="s">
        <v>74</v>
      </c>
      <c r="G70" s="3" t="s">
        <v>110</v>
      </c>
      <c r="H70" s="3" t="s">
        <v>110</v>
      </c>
      <c r="I70" s="3" t="s">
        <v>1270</v>
      </c>
      <c r="J70" s="4" t="s">
        <v>1430</v>
      </c>
      <c r="K70" s="4" t="str">
        <f>CONCATENATE(Tabla1[[#This Row],[EXPEDIENTE]]," - ",Tabla1[[#This Row],[ANUNCIO DE LICITACIÓN]])</f>
        <v>CMAYOR/2022/08Y09/51 - Contrato mixto de servicio y obra de redacción de proyectos de ejecución, proyectos de instalaciones, de actividad, y de los estudios de seguridad y salud, así como ejecución de obras para la construcción del espacio intergeneracional de atención social de Benimàmet, compuesto por una Residencia de primera acogida para menores, y un Centro de Día, y un Centro Social para personas mayores</v>
      </c>
      <c r="L70" s="3" t="s">
        <v>623</v>
      </c>
      <c r="M70" s="3" t="s">
        <v>1755</v>
      </c>
      <c r="N70" s="95">
        <v>6499661.0800000001</v>
      </c>
      <c r="O70" s="96">
        <f>Tabla1[[#This Row],[CUANTÍA MÁXIMA (€)]]/1000000</f>
        <v>6.4996610800000001</v>
      </c>
      <c r="P70" s="36">
        <v>44757</v>
      </c>
      <c r="Q70" s="97" t="str">
        <f ca="1">IF(Tabla1[[#This Row],[FECHA FIN DE PLAZO]]&lt;TODAY(),"CERRADA", IF(Tabla1[[#This Row],[FECHA FIN DE PLAZO]]+1&gt;TODAY(),"ABIERTA"))</f>
        <v>CERRADA</v>
      </c>
      <c r="R70" s="2" t="s">
        <v>42</v>
      </c>
      <c r="S70" s="2" t="s">
        <v>741</v>
      </c>
      <c r="U70" s="38" t="s">
        <v>56</v>
      </c>
      <c r="V70" s="38" t="s">
        <v>1718</v>
      </c>
      <c r="W70" s="47" t="s">
        <v>1431</v>
      </c>
    </row>
    <row r="71" spans="1:23" ht="90" hidden="1" customHeight="1">
      <c r="A71" s="105" t="s">
        <v>1475</v>
      </c>
      <c r="B71" s="108" t="s">
        <v>839</v>
      </c>
      <c r="C71" s="61" t="s">
        <v>1615</v>
      </c>
      <c r="D71" s="108" t="s">
        <v>689</v>
      </c>
      <c r="E71" s="108" t="s">
        <v>97</v>
      </c>
      <c r="F71" s="2" t="s">
        <v>81</v>
      </c>
      <c r="G71" s="3" t="s">
        <v>104</v>
      </c>
      <c r="H71" s="3" t="s">
        <v>114</v>
      </c>
      <c r="I71" s="3" t="s">
        <v>104</v>
      </c>
      <c r="J71" s="4" t="s">
        <v>1616</v>
      </c>
      <c r="K71" s="4" t="str">
        <f>CONCATENATE(Tabla1[[#This Row],[EXPEDIENTE]]," - ",Tabla1[[#This Row],[ANUNCIO DE LICITACIÓN]])</f>
        <v>22/014 - Implementación del sistema Navilens, tecnología de detección y reconocimiento de marcadores a larga distancia, en las instalaciones de FGV en Valencia y Alicante</v>
      </c>
      <c r="L71" s="3" t="s">
        <v>1617</v>
      </c>
      <c r="M71" s="3" t="s">
        <v>1758</v>
      </c>
      <c r="N71" s="109">
        <v>691000</v>
      </c>
      <c r="O71" s="106">
        <f>Tabla1[[#This Row],[CUANTÍA MÁXIMA (€)]]/1000000</f>
        <v>0.69099999999999995</v>
      </c>
      <c r="P71" s="36">
        <v>44753</v>
      </c>
      <c r="Q71" s="107" t="str">
        <f ca="1">IF(Tabla1[[#This Row],[FECHA FIN DE PLAZO]]&lt;TODAY(),"CERRADA", IF(Tabla1[[#This Row],[FECHA FIN DE PLAZO]]+1&gt;TODAY(),"ABIERTA"))</f>
        <v>CERRADA</v>
      </c>
      <c r="R71" s="2" t="s">
        <v>29</v>
      </c>
      <c r="S71" s="2" t="s">
        <v>839</v>
      </c>
      <c r="U71" s="38" t="s">
        <v>50</v>
      </c>
      <c r="V71" s="38" t="s">
        <v>1718</v>
      </c>
      <c r="W71" s="47" t="s">
        <v>1618</v>
      </c>
    </row>
    <row r="72" spans="1:23" ht="90" hidden="1" customHeight="1">
      <c r="A72" s="92" t="s">
        <v>1241</v>
      </c>
      <c r="B72" s="98" t="s">
        <v>809</v>
      </c>
      <c r="C72" s="61" t="s">
        <v>1392</v>
      </c>
      <c r="D72" s="98" t="s">
        <v>689</v>
      </c>
      <c r="E72" s="98" t="s">
        <v>97</v>
      </c>
      <c r="F72" s="2" t="s">
        <v>84</v>
      </c>
      <c r="G72" s="3" t="s">
        <v>104</v>
      </c>
      <c r="H72" s="3" t="s">
        <v>104</v>
      </c>
      <c r="I72" s="3" t="s">
        <v>1393</v>
      </c>
      <c r="J72" s="99" t="s">
        <v>1394</v>
      </c>
      <c r="K72" s="99" t="str">
        <f>CONCATENATE(Tabla1[[#This Row],[EXPEDIENTE]]," - ",Tabla1[[#This Row],[ANUNCIO DE LICITACIÓN]])</f>
        <v>CMAYOR/2021/03Y05/98 - Proyecto de construcción Vía Verde de la Cantera de Alicante</v>
      </c>
      <c r="L72" s="3" t="s">
        <v>623</v>
      </c>
      <c r="M72" s="3" t="s">
        <v>1720</v>
      </c>
      <c r="N72" s="95">
        <v>1908460.78</v>
      </c>
      <c r="O72" s="96">
        <f>Tabla1[[#This Row],[CUANTÍA MÁXIMA (€)]]/1000000</f>
        <v>1.90846078</v>
      </c>
      <c r="P72" s="36">
        <v>44750</v>
      </c>
      <c r="Q72" s="97" t="str">
        <f ca="1">IF(Tabla1[[#This Row],[FECHA FIN DE PLAZO]]&lt;TODAY(),"CERRADA", IF(Tabla1[[#This Row],[FECHA FIN DE PLAZO]]+1&gt;TODAY(),"ABIERTA"))</f>
        <v>CERRADA</v>
      </c>
      <c r="R72" s="2" t="s">
        <v>26</v>
      </c>
      <c r="S72" s="2" t="s">
        <v>809</v>
      </c>
      <c r="U72" s="38" t="s">
        <v>49</v>
      </c>
      <c r="V72" s="38" t="s">
        <v>1718</v>
      </c>
      <c r="W72" s="47" t="s">
        <v>1395</v>
      </c>
    </row>
    <row r="73" spans="1:23" ht="90" hidden="1" customHeight="1">
      <c r="A73" s="92" t="s">
        <v>1412</v>
      </c>
      <c r="B73" s="61" t="s">
        <v>812</v>
      </c>
      <c r="C73" s="61" t="s">
        <v>1413</v>
      </c>
      <c r="D73" s="61" t="s">
        <v>689</v>
      </c>
      <c r="E73" s="61" t="s">
        <v>97</v>
      </c>
      <c r="F73" s="2" t="s">
        <v>75</v>
      </c>
      <c r="G73" s="111" t="s">
        <v>109</v>
      </c>
      <c r="H73" s="3" t="s">
        <v>130</v>
      </c>
      <c r="I73" s="3" t="s">
        <v>1414</v>
      </c>
      <c r="J73" s="4" t="s">
        <v>1415</v>
      </c>
      <c r="K73" s="4" t="str">
        <f>CONCATENATE(Tabla1[[#This Row],[EXPEDIENTE]]," - ",Tabla1[[#This Row],[ANUNCIO DE LICITACIÓN]])</f>
        <v xml:space="preserve"> CTCM-22/11 - Redacción IEE, CEE, Proyecto de Rehabilitación, Proyectos Complementarios y Seguimiento de Obras para Intervención del grupo de 40 viviendas de promoción pública 030912 Dones Esportives de Monforte del Cid (Alicante).</v>
      </c>
      <c r="L73" s="3" t="s">
        <v>625</v>
      </c>
      <c r="M73" s="3" t="s">
        <v>1733</v>
      </c>
      <c r="N73" s="95">
        <v>181800</v>
      </c>
      <c r="O73" s="96">
        <f>Tabla1[[#This Row],[CUANTÍA MÁXIMA (€)]]/1000000</f>
        <v>0.18179999999999999</v>
      </c>
      <c r="P73" s="36">
        <v>44749</v>
      </c>
      <c r="Q73" s="97" t="str">
        <f ca="1">IF(Tabla1[[#This Row],[FECHA FIN DE PLAZO]]&lt;TODAY(),"CERRADA", IF(Tabla1[[#This Row],[FECHA FIN DE PLAZO]]+1&gt;TODAY(),"ABIERTA"))</f>
        <v>CERRADA</v>
      </c>
      <c r="R73" s="2" t="s">
        <v>59</v>
      </c>
      <c r="S73" s="2" t="s">
        <v>812</v>
      </c>
      <c r="T73" s="2" t="s">
        <v>1416</v>
      </c>
      <c r="U73" s="38" t="s">
        <v>49</v>
      </c>
      <c r="V73" s="38" t="s">
        <v>1718</v>
      </c>
      <c r="W73" s="47" t="s">
        <v>1417</v>
      </c>
    </row>
    <row r="74" spans="1:23" ht="90" hidden="1" customHeight="1">
      <c r="A74" s="84" t="s">
        <v>1241</v>
      </c>
      <c r="B74" s="37" t="s">
        <v>809</v>
      </c>
      <c r="C74" s="61" t="s">
        <v>1247</v>
      </c>
      <c r="D74" s="85" t="s">
        <v>689</v>
      </c>
      <c r="E74" s="61" t="s">
        <v>97</v>
      </c>
      <c r="F74" s="2" t="s">
        <v>84</v>
      </c>
      <c r="G74" s="3" t="s">
        <v>104</v>
      </c>
      <c r="H74" s="3" t="s">
        <v>104</v>
      </c>
      <c r="I74" s="3" t="s">
        <v>628</v>
      </c>
      <c r="J74" s="4" t="s">
        <v>1248</v>
      </c>
      <c r="K74" s="4" t="str">
        <f>CONCATENATE(Tabla1[[#This Row],[EXPEDIENTE]]," - ",Tabla1[[#This Row],[ANUNCIO DE LICITACIÓN]])</f>
        <v>CMAYOR/2021/03Y05/89 - Permeabilización ciclopeatonal de la autovía CV-35 en el término municipal de San Antonio de Benagéber (Valencia)</v>
      </c>
      <c r="L74" s="3" t="s">
        <v>623</v>
      </c>
      <c r="M74" s="3" t="s">
        <v>1723</v>
      </c>
      <c r="N74" s="86">
        <v>1013075.74</v>
      </c>
      <c r="O74" s="86">
        <f>Tabla1[[#This Row],[CUANTÍA MÁXIMA (€)]]/1000000</f>
        <v>1.0130757399999999</v>
      </c>
      <c r="P74" s="36">
        <v>44742</v>
      </c>
      <c r="Q74" s="87" t="str">
        <f ca="1">IF(Tabla1[[#This Row],[FECHA FIN DE PLAZO]]&lt;TODAY(),"CERRADA", IF(Tabla1[[#This Row],[FECHA FIN DE PLAZO]]+1&gt;TODAY(),"ABIERTA"))</f>
        <v>CERRADA</v>
      </c>
      <c r="R74" s="2" t="s">
        <v>26</v>
      </c>
      <c r="S74" s="2" t="s">
        <v>809</v>
      </c>
      <c r="U74" s="38" t="s">
        <v>49</v>
      </c>
      <c r="V74" s="38" t="s">
        <v>1718</v>
      </c>
      <c r="W74" s="47" t="s">
        <v>1249</v>
      </c>
    </row>
    <row r="75" spans="1:23" ht="90" hidden="1" customHeight="1">
      <c r="A75" s="61" t="str">
        <f>LEFT(Tabla1[[#This Row],[INVERSIÓN]],7)</f>
        <v>C01.I01</v>
      </c>
      <c r="B75" s="108" t="s">
        <v>809</v>
      </c>
      <c r="C75" s="61" t="s">
        <v>1612</v>
      </c>
      <c r="D75" s="61" t="s">
        <v>689</v>
      </c>
      <c r="E75" s="61" t="s">
        <v>97</v>
      </c>
      <c r="F75" s="2" t="s">
        <v>81</v>
      </c>
      <c r="G75" s="3" t="s">
        <v>104</v>
      </c>
      <c r="H75" s="3" t="s">
        <v>104</v>
      </c>
      <c r="I75" s="3" t="s">
        <v>104</v>
      </c>
      <c r="J75" s="4" t="s">
        <v>637</v>
      </c>
      <c r="K75" s="4" t="str">
        <f>CONCATENATE(Tabla1[[#This Row],[EXPEDIENTE]]," - ",Tabla1[[#This Row],[ANUNCIO DE LICITACIÓN]])</f>
        <v>CMAYOR/2022/03Y05/26 - Nueva pasarela para el acceso peatonal y ciclista al apeadero de L'Omet en la infraestructura ferroviaria VT-001 de FGV en Picassent (Valencia)</v>
      </c>
      <c r="L75" s="3" t="s">
        <v>1410</v>
      </c>
      <c r="M75" s="3" t="s">
        <v>1759</v>
      </c>
      <c r="N75" s="69">
        <v>808193.32</v>
      </c>
      <c r="O75" s="106">
        <f>Tabla1[[#This Row],[CUANTÍA MÁXIMA (€)]]/1000000</f>
        <v>0.80819331999999999</v>
      </c>
      <c r="P75" s="36">
        <v>44739</v>
      </c>
      <c r="Q75" s="107" t="str">
        <f ca="1">IF(Tabla1[[#This Row],[FECHA FIN DE PLAZO]]&lt;TODAY(),"CERRADA", IF(Tabla1[[#This Row],[FECHA FIN DE PLAZO]]+1&gt;TODAY(),"ABIERTA"))</f>
        <v>CERRADA</v>
      </c>
      <c r="R75" s="2" t="s">
        <v>26</v>
      </c>
      <c r="S75" s="2" t="s">
        <v>809</v>
      </c>
      <c r="U75" s="38" t="s">
        <v>49</v>
      </c>
      <c r="V75" s="38" t="s">
        <v>1718</v>
      </c>
      <c r="W75" s="47" t="s">
        <v>1613</v>
      </c>
    </row>
    <row r="76" spans="1:23" ht="90" hidden="1" customHeight="1">
      <c r="A76" s="84" t="s">
        <v>1241</v>
      </c>
      <c r="B76" s="37" t="s">
        <v>809</v>
      </c>
      <c r="C76" s="61" t="s">
        <v>1242</v>
      </c>
      <c r="D76" s="85" t="s">
        <v>689</v>
      </c>
      <c r="E76" s="61" t="s">
        <v>97</v>
      </c>
      <c r="F76" s="2" t="s">
        <v>84</v>
      </c>
      <c r="G76" s="3" t="s">
        <v>104</v>
      </c>
      <c r="H76" s="3" t="s">
        <v>104</v>
      </c>
      <c r="I76" s="3" t="s">
        <v>628</v>
      </c>
      <c r="J76" s="4" t="s">
        <v>1244</v>
      </c>
      <c r="K76" s="4" t="str">
        <f>CONCATENATE(Tabla1[[#This Row],[EXPEDIENTE]]," - ",Tabla1[[#This Row],[ANUNCIO DE LICITACIÓN]])</f>
        <v>CMAYOR/2022/03Y05/16 - Coordinación de seguridad y salud y apoyo a la dirección de obra: "Permeabilización ciclopeatonal de la autovía CV-35 en el término municipal de San Antonio de Benagéber (Valencia)</v>
      </c>
      <c r="L76" s="3" t="s">
        <v>625</v>
      </c>
      <c r="M76" s="3" t="s">
        <v>1727</v>
      </c>
      <c r="N76" s="86">
        <v>62250</v>
      </c>
      <c r="O76" s="86">
        <f>Tabla1[[#This Row],[CUANTÍA MÁXIMA (€)]]/1000000</f>
        <v>6.225E-2</v>
      </c>
      <c r="P76" s="36">
        <v>44733</v>
      </c>
      <c r="Q76" s="87" t="str">
        <f ca="1">IF(Tabla1[[#This Row],[FECHA FIN DE PLAZO]]&lt;TODAY(),"CERRADA", IF(Tabla1[[#This Row],[FECHA FIN DE PLAZO]]+1&gt;TODAY(),"ABIERTA"))</f>
        <v>CERRADA</v>
      </c>
      <c r="R76" s="2" t="s">
        <v>26</v>
      </c>
      <c r="S76" s="2" t="s">
        <v>809</v>
      </c>
      <c r="U76" s="38" t="s">
        <v>49</v>
      </c>
      <c r="V76" s="38" t="s">
        <v>1718</v>
      </c>
      <c r="W76" s="47" t="s">
        <v>1245</v>
      </c>
    </row>
    <row r="77" spans="1:23" ht="90" hidden="1" customHeight="1">
      <c r="A77" s="37" t="s">
        <v>1250</v>
      </c>
      <c r="B77" s="37" t="s">
        <v>772</v>
      </c>
      <c r="C77" s="61" t="s">
        <v>1253</v>
      </c>
      <c r="D77" s="61" t="s">
        <v>689</v>
      </c>
      <c r="E77" s="61" t="s">
        <v>97</v>
      </c>
      <c r="F77" s="2" t="s">
        <v>76</v>
      </c>
      <c r="G77" s="3" t="s">
        <v>105</v>
      </c>
      <c r="H77" s="3" t="s">
        <v>105</v>
      </c>
      <c r="I77" s="3" t="s">
        <v>632</v>
      </c>
      <c r="J77" s="63" t="s">
        <v>1252</v>
      </c>
      <c r="K77" s="63" t="str">
        <f>CONCATENATE(Tabla1[[#This Row],[EXPEDIENTE]]," - ",Tabla1[[#This Row],[ANUNCIO DE LICITACIÓN]])</f>
        <v>CMAYOR/2022/06Y05/190 - Servicio para la organización de estancias formativas en empresas, entidades y centros educativos de alumnado y profesorado de Formación Profesional en la Unión Europea, para los sectores profesionales de Industria y Medio Ambiente</v>
      </c>
      <c r="L77" s="3" t="s">
        <v>625</v>
      </c>
      <c r="M77" s="3" t="s">
        <v>1760</v>
      </c>
      <c r="N77" s="60">
        <v>765850.1</v>
      </c>
      <c r="O77" s="60">
        <f>Tabla1[[#This Row],[CUANTÍA MÁXIMA (€)]]/1000000</f>
        <v>0.76585009999999998</v>
      </c>
      <c r="P77" s="36">
        <v>44732</v>
      </c>
      <c r="Q77" s="71" t="str">
        <f ca="1">IF(Tabla1[[#This Row],[FECHA FIN DE PLAZO]]&lt;TODAY(),"CERRADA", IF(Tabla1[[#This Row],[FECHA FIN DE PLAZO]]+1&gt;TODAY(),"ABIERTA"))</f>
        <v>CERRADA</v>
      </c>
      <c r="R77" s="2" t="s">
        <v>41</v>
      </c>
      <c r="S77" s="2" t="s">
        <v>772</v>
      </c>
      <c r="T77" s="2" t="s">
        <v>1057</v>
      </c>
      <c r="U77" s="38" t="s">
        <v>55</v>
      </c>
      <c r="V77" s="38" t="s">
        <v>1718</v>
      </c>
      <c r="W77" s="47" t="s">
        <v>1251</v>
      </c>
    </row>
    <row r="78" spans="1:23" ht="90" hidden="1" customHeight="1">
      <c r="A78" s="105" t="s">
        <v>1241</v>
      </c>
      <c r="B78" s="37" t="s">
        <v>809</v>
      </c>
      <c r="C78" s="61" t="s">
        <v>1504</v>
      </c>
      <c r="D78" s="61" t="s">
        <v>689</v>
      </c>
      <c r="E78" s="61" t="s">
        <v>97</v>
      </c>
      <c r="F78" s="2" t="s">
        <v>84</v>
      </c>
      <c r="G78" s="3" t="s">
        <v>104</v>
      </c>
      <c r="H78" s="3" t="s">
        <v>104</v>
      </c>
      <c r="I78" s="3" t="s">
        <v>104</v>
      </c>
      <c r="J78" s="4" t="s">
        <v>1505</v>
      </c>
      <c r="K78" s="4" t="str">
        <f>CONCATENATE(Tabla1[[#This Row],[EXPEDIENTE]]," - ",Tabla1[[#This Row],[ANUNCIO DE LICITACIÓN]])</f>
        <v>CMAYOR/2022/03Y05/11 - Coordinación de seguridad y salud y dirección de las obras recogidas en el proyecto de construcción de la "Vía Verde de la cantera de Alicante (Alicante)"</v>
      </c>
      <c r="L78" s="3" t="s">
        <v>625</v>
      </c>
      <c r="M78" s="3" t="s">
        <v>1727</v>
      </c>
      <c r="N78" s="69">
        <v>134467.62</v>
      </c>
      <c r="O78" s="106">
        <f>Tabla1[[#This Row],[CUANTÍA MÁXIMA (€)]]/1000000</f>
        <v>0.13446761999999998</v>
      </c>
      <c r="P78" s="36">
        <v>44732</v>
      </c>
      <c r="Q78" s="107" t="str">
        <f ca="1">IF(Tabla1[[#This Row],[FECHA FIN DE PLAZO]]&lt;TODAY(),"CERRADA", IF(Tabla1[[#This Row],[FECHA FIN DE PLAZO]]+1&gt;TODAY(),"ABIERTA"))</f>
        <v>CERRADA</v>
      </c>
      <c r="R78" s="2" t="s">
        <v>26</v>
      </c>
      <c r="S78" s="2" t="s">
        <v>809</v>
      </c>
      <c r="U78" s="38" t="s">
        <v>49</v>
      </c>
      <c r="V78" s="38" t="s">
        <v>1718</v>
      </c>
      <c r="W78" s="47" t="s">
        <v>1506</v>
      </c>
    </row>
    <row r="79" spans="1:23" ht="90" hidden="1" customHeight="1">
      <c r="A79" s="78" t="s">
        <v>1178</v>
      </c>
      <c r="B79" s="37" t="s">
        <v>808</v>
      </c>
      <c r="C79" s="61" t="s">
        <v>1233</v>
      </c>
      <c r="D79" s="70" t="s">
        <v>689</v>
      </c>
      <c r="E79" s="70" t="s">
        <v>98</v>
      </c>
      <c r="F79" s="2" t="s">
        <v>81</v>
      </c>
      <c r="G79" s="3" t="s">
        <v>1544</v>
      </c>
      <c r="H79" s="3" t="s">
        <v>1544</v>
      </c>
      <c r="I79" s="3" t="s">
        <v>711</v>
      </c>
      <c r="J79" s="4" t="s">
        <v>1235</v>
      </c>
      <c r="K79" s="4" t="str">
        <f>CONCATENATE(Tabla1[[#This Row],[EXPEDIENTE]]," - ",Tabla1[[#This Row],[ANUNCIO DE LICITACIÓN]])</f>
        <v>3.22/27507.0074 - Anuncio de licitación de: ADIF - Presidencia. Objeto: Servicios de asistencia técnica para el control y seguimiento de las obras del proyecto de construcción para la renovación de vía y catenaria. Tramo: Silla-Cullera. Plan núcleo de cercanías Valencia/Castellón (2017/2025). Expediente: 3.22/27507.0074</v>
      </c>
      <c r="L79" s="3" t="s">
        <v>625</v>
      </c>
      <c r="M79" s="3" t="s">
        <v>1749</v>
      </c>
      <c r="N79" s="82">
        <v>2374094.86</v>
      </c>
      <c r="O79" s="82">
        <f>Tabla1[[#This Row],[CUANTÍA MÁXIMA (€)]]/1000000</f>
        <v>2.37409486</v>
      </c>
      <c r="P79" s="36">
        <v>44726</v>
      </c>
      <c r="Q79" s="71" t="str">
        <f ca="1">IF(Tabla1[[#This Row],[FECHA FIN DE PLAZO]]&lt;TODAY(),"CERRADA", IF(Tabla1[[#This Row],[FECHA FIN DE PLAZO]]+1&gt;TODAY(),"ABIERTA"))</f>
        <v>CERRADA</v>
      </c>
      <c r="R79" s="2" t="s">
        <v>26</v>
      </c>
      <c r="S79" s="2" t="s">
        <v>808</v>
      </c>
      <c r="T79" s="2" t="s">
        <v>855</v>
      </c>
      <c r="U79" s="38" t="s">
        <v>49</v>
      </c>
      <c r="V79" s="38" t="s">
        <v>1718</v>
      </c>
      <c r="W79" s="47" t="s">
        <v>1234</v>
      </c>
    </row>
    <row r="80" spans="1:23" ht="90" hidden="1" customHeight="1">
      <c r="A80" s="84" t="s">
        <v>1237</v>
      </c>
      <c r="B80" s="37" t="s">
        <v>811</v>
      </c>
      <c r="C80" s="61" t="s">
        <v>1238</v>
      </c>
      <c r="D80" s="85" t="s">
        <v>689</v>
      </c>
      <c r="E80" s="85" t="s">
        <v>97</v>
      </c>
      <c r="F80" s="2" t="s">
        <v>75</v>
      </c>
      <c r="G80" s="76" t="s">
        <v>102</v>
      </c>
      <c r="H80" s="76" t="s">
        <v>102</v>
      </c>
      <c r="I80" s="76" t="s">
        <v>1173</v>
      </c>
      <c r="J80" s="4" t="s">
        <v>1239</v>
      </c>
      <c r="K80" s="4" t="str">
        <f>CONCATENATE(Tabla1[[#This Row],[EXPEDIENTE]]," - ",Tabla1[[#This Row],[ANUNCIO DE LICITACIÓN]])</f>
        <v>CNMY21/DGPAT/58 - Coordinación en materia de seguridad y salud de la obra de rehabilitación y restauración del Palacio de Calatayud (C/ Miguelete, 5 Valencia)</v>
      </c>
      <c r="L80" s="3" t="s">
        <v>625</v>
      </c>
      <c r="M80" s="3" t="s">
        <v>1761</v>
      </c>
      <c r="N80" s="86">
        <v>16573.310000000001</v>
      </c>
      <c r="O80" s="86">
        <f>Tabla1[[#This Row],[CUANTÍA MÁXIMA (€)]]/1000000</f>
        <v>1.6573310000000001E-2</v>
      </c>
      <c r="P80" s="36">
        <v>44721</v>
      </c>
      <c r="Q80" s="87" t="str">
        <f ca="1">IF(Tabla1[[#This Row],[FECHA FIN DE PLAZO]]&lt;TODAY(),"CERRADA", IF(Tabla1[[#This Row],[FECHA FIN DE PLAZO]]+1&gt;TODAY(),"ABIERTA"))</f>
        <v>CERRADA</v>
      </c>
      <c r="R80" s="37" t="s">
        <v>59</v>
      </c>
      <c r="S80" s="37" t="s">
        <v>811</v>
      </c>
      <c r="T80" s="37" t="s">
        <v>859</v>
      </c>
      <c r="U80" s="38" t="s">
        <v>49</v>
      </c>
      <c r="V80" s="38" t="s">
        <v>1718</v>
      </c>
      <c r="W80" s="47" t="s">
        <v>1240</v>
      </c>
    </row>
    <row r="81" spans="1:24" ht="90" hidden="1" customHeight="1">
      <c r="A81" s="105" t="s">
        <v>1433</v>
      </c>
      <c r="B81" s="108" t="s">
        <v>737</v>
      </c>
      <c r="C81" s="61" t="s">
        <v>1592</v>
      </c>
      <c r="D81" s="61" t="s">
        <v>689</v>
      </c>
      <c r="E81" s="61" t="s">
        <v>97</v>
      </c>
      <c r="F81" s="2" t="s">
        <v>85</v>
      </c>
      <c r="G81" s="3" t="s">
        <v>106</v>
      </c>
      <c r="H81" s="3" t="s">
        <v>106</v>
      </c>
      <c r="I81" s="3" t="s">
        <v>1593</v>
      </c>
      <c r="J81" s="4" t="s">
        <v>1594</v>
      </c>
      <c r="K81" s="4" t="str">
        <f>CONCATENATE(Tabla1[[#This Row],[EXPEDIENTE]]," - ",Tabla1[[#This Row],[ANUNCIO DE LICITACIÓN]])</f>
        <v>PA 103/2022 - Suministro, instalación y puesta en funcionamiento de una sala telemandada digital multifunción con destino al Servicio de Radiodiagnóstico del Hospital de Alcoi</v>
      </c>
      <c r="L81" s="3" t="s">
        <v>645</v>
      </c>
      <c r="M81" s="3" t="s">
        <v>1762</v>
      </c>
      <c r="N81" s="109">
        <v>300000</v>
      </c>
      <c r="O81" s="106">
        <f>Tabla1[[#This Row],[CUANTÍA MÁXIMA (€)]]/1000000</f>
        <v>0.3</v>
      </c>
      <c r="P81" s="36">
        <v>44711</v>
      </c>
      <c r="Q81" s="107" t="str">
        <f ca="1">IF(Tabla1[[#This Row],[FECHA FIN DE PLAZO]]&lt;TODAY(),"CERRADA", IF(Tabla1[[#This Row],[FECHA FIN DE PLAZO]]+1&gt;TODAY(),"ABIERTA"))</f>
        <v>CERRADA</v>
      </c>
      <c r="R81" s="2" t="s">
        <v>40</v>
      </c>
      <c r="S81" s="2" t="s">
        <v>737</v>
      </c>
      <c r="U81" s="38" t="s">
        <v>54</v>
      </c>
      <c r="V81" s="38" t="s">
        <v>1718</v>
      </c>
      <c r="W81" s="47" t="s">
        <v>1595</v>
      </c>
    </row>
    <row r="82" spans="1:24" ht="90" hidden="1" customHeight="1">
      <c r="A82" s="80" t="s">
        <v>1203</v>
      </c>
      <c r="B82" s="37" t="s">
        <v>740</v>
      </c>
      <c r="C82" s="61" t="s">
        <v>1204</v>
      </c>
      <c r="D82" s="81" t="s">
        <v>689</v>
      </c>
      <c r="E82" s="61" t="s">
        <v>97</v>
      </c>
      <c r="F82" s="2" t="s">
        <v>76</v>
      </c>
      <c r="G82" s="3" t="s">
        <v>105</v>
      </c>
      <c r="H82" s="3" t="s">
        <v>105</v>
      </c>
      <c r="I82" s="3" t="s">
        <v>632</v>
      </c>
      <c r="J82" s="4" t="s">
        <v>1205</v>
      </c>
      <c r="K82" s="4" t="str">
        <f>CONCATENATE(Tabla1[[#This Row],[EXPEDIENTE]]," - ",Tabla1[[#This Row],[ANUNCIO DE LICITACIÓN]])</f>
        <v>CMAYOR/2022/06Y02/33 - Suministro para equipamiento escolar: mobiliario y material didáctico de Centros Públicos dependientes de la Conselleria de Educación, cultura y Deporte, con unidades de nueva creación de primer ciclo de Educación Infantil</v>
      </c>
      <c r="L82" s="3" t="s">
        <v>645</v>
      </c>
      <c r="M82" s="3" t="s">
        <v>1763</v>
      </c>
      <c r="N82" s="82">
        <v>3540346.82</v>
      </c>
      <c r="O82" s="82">
        <f>Tabla1[[#This Row],[CUANTÍA MÁXIMA (€)]]/1000000</f>
        <v>3.5403468199999999</v>
      </c>
      <c r="P82" s="36">
        <v>44699</v>
      </c>
      <c r="Q82" s="83" t="str">
        <f ca="1">IF(Tabla1[[#This Row],[FECHA FIN DE PLAZO]]&lt;TODAY(),"CERRADA", IF(Tabla1[[#This Row],[FECHA FIN DE PLAZO]]+1&gt;TODAY(),"ABIERTA"))</f>
        <v>CERRADA</v>
      </c>
      <c r="R82" s="2" t="s">
        <v>63</v>
      </c>
      <c r="S82" s="2" t="s">
        <v>740</v>
      </c>
      <c r="U82" s="38" t="s">
        <v>55</v>
      </c>
      <c r="V82" s="38" t="s">
        <v>1718</v>
      </c>
      <c r="W82" s="47" t="s">
        <v>1206</v>
      </c>
    </row>
    <row r="83" spans="1:24" ht="90" hidden="1" customHeight="1">
      <c r="A83" s="78" t="s">
        <v>1433</v>
      </c>
      <c r="B83" s="108" t="s">
        <v>737</v>
      </c>
      <c r="C83" s="61" t="s">
        <v>1596</v>
      </c>
      <c r="D83" s="61" t="s">
        <v>689</v>
      </c>
      <c r="E83" s="61" t="s">
        <v>97</v>
      </c>
      <c r="F83" s="2" t="s">
        <v>85</v>
      </c>
      <c r="G83" s="3" t="s">
        <v>106</v>
      </c>
      <c r="H83" s="3" t="s">
        <v>106</v>
      </c>
      <c r="I83" s="3" t="s">
        <v>1593</v>
      </c>
      <c r="J83" s="4" t="s">
        <v>1597</v>
      </c>
      <c r="K83" s="4" t="str">
        <f>CONCATENATE(Tabla1[[#This Row],[EXPEDIENTE]]," - ",Tabla1[[#This Row],[ANUNCIO DE LICITACIÓN]])</f>
        <v>PAS 305/2022 - Suministro e instalación de una mesa de quirófano para la Unidad de Cuidados Intensivos (UCI) del Hospital Virgen de los Lirios de Alcoi</v>
      </c>
      <c r="L83" s="3" t="s">
        <v>645</v>
      </c>
      <c r="M83" s="3" t="s">
        <v>1764</v>
      </c>
      <c r="N83" s="60">
        <v>23140.5</v>
      </c>
      <c r="O83" s="114">
        <f>Tabla1[[#This Row],[CUANTÍA MÁXIMA (€)]]/1000000</f>
        <v>2.3140500000000001E-2</v>
      </c>
      <c r="P83" s="36">
        <v>44693</v>
      </c>
      <c r="Q83" s="79" t="str">
        <f ca="1">IF(Tabla1[[#This Row],[FECHA FIN DE PLAZO]]&lt;TODAY(),"CERRADA", IF(Tabla1[[#This Row],[FECHA FIN DE PLAZO]]+1&gt;TODAY(),"ABIERTA"))</f>
        <v>CERRADA</v>
      </c>
      <c r="R83" s="2" t="s">
        <v>40</v>
      </c>
      <c r="S83" s="2" t="s">
        <v>737</v>
      </c>
      <c r="U83" s="38" t="s">
        <v>54</v>
      </c>
      <c r="V83" s="38" t="s">
        <v>1718</v>
      </c>
      <c r="W83" s="47" t="s">
        <v>1598</v>
      </c>
    </row>
    <row r="84" spans="1:24" ht="90" hidden="1" customHeight="1">
      <c r="A84" s="37" t="s">
        <v>1178</v>
      </c>
      <c r="B84" s="37" t="s">
        <v>808</v>
      </c>
      <c r="C84" s="61" t="s">
        <v>1179</v>
      </c>
      <c r="D84" s="70" t="s">
        <v>689</v>
      </c>
      <c r="E84" s="70" t="s">
        <v>98</v>
      </c>
      <c r="F84" s="2" t="s">
        <v>81</v>
      </c>
      <c r="G84" s="3" t="s">
        <v>1544</v>
      </c>
      <c r="H84" s="3" t="s">
        <v>1544</v>
      </c>
      <c r="I84" s="3" t="s">
        <v>1180</v>
      </c>
      <c r="J84" s="62" t="s">
        <v>1181</v>
      </c>
      <c r="K84" s="62" t="str">
        <f>CONCATENATE(Tabla1[[#This Row],[EXPEDIENTE]]," - ",Tabla1[[#This Row],[ANUNCIO DE LICITACIÓN]])</f>
        <v>3.22/27510.0002 - Anuncio de licitación de: ADIF - Consejo de Administración. Objeto: Suministro y transporte de balasto para la renovación de vía del tramo Silla – Cullera. Expediente: 3.22/27510.0002.</v>
      </c>
      <c r="L84" s="3" t="s">
        <v>645</v>
      </c>
      <c r="M84" s="3" t="s">
        <v>1765</v>
      </c>
      <c r="N84" s="69">
        <v>7845926</v>
      </c>
      <c r="O84" s="69">
        <f>Tabla1[[#This Row],[CUANTÍA MÁXIMA (€)]]/1000000</f>
        <v>7.8459260000000004</v>
      </c>
      <c r="P84" s="36">
        <v>44690</v>
      </c>
      <c r="Q84" s="71" t="str">
        <f ca="1">IF(Tabla1[[#This Row],[FECHA FIN DE PLAZO]]&lt;TODAY(),"CERRADA", IF(Tabla1[[#This Row],[FECHA FIN DE PLAZO]]+1&gt;TODAY(),"ABIERTA"))</f>
        <v>CERRADA</v>
      </c>
      <c r="R84" s="2" t="s">
        <v>26</v>
      </c>
      <c r="S84" s="2" t="s">
        <v>808</v>
      </c>
      <c r="T84" s="2" t="s">
        <v>855</v>
      </c>
      <c r="U84" s="38" t="s">
        <v>49</v>
      </c>
      <c r="V84" s="38" t="s">
        <v>1718</v>
      </c>
      <c r="W84" s="47" t="s">
        <v>1182</v>
      </c>
    </row>
    <row r="85" spans="1:24" ht="90" hidden="1" customHeight="1">
      <c r="A85" s="37" t="s">
        <v>1178</v>
      </c>
      <c r="B85" s="37" t="s">
        <v>808</v>
      </c>
      <c r="C85" s="37" t="s">
        <v>1184</v>
      </c>
      <c r="D85" s="70" t="s">
        <v>689</v>
      </c>
      <c r="E85" s="70" t="s">
        <v>98</v>
      </c>
      <c r="F85" s="2" t="s">
        <v>81</v>
      </c>
      <c r="G85" s="3" t="s">
        <v>1544</v>
      </c>
      <c r="H85" s="3" t="s">
        <v>1544</v>
      </c>
      <c r="I85" s="3" t="s">
        <v>1180</v>
      </c>
      <c r="J85" s="62" t="s">
        <v>1185</v>
      </c>
      <c r="K85" s="62" t="str">
        <f>CONCATENATE(Tabla1[[#This Row],[EXPEDIENTE]]," - ",Tabla1[[#This Row],[ANUNCIO DE LICITACIÓN]])</f>
        <v>3.22/27510.0003 - Anuncio de licitación de: ADIF - Consejo de Administración. Objeto: Suministro y transporte de traviesas para la renovación de vía del tramo Silla – Cullera. Expediente: 3.22/27510.0003.</v>
      </c>
      <c r="L85" s="3" t="s">
        <v>645</v>
      </c>
      <c r="M85" s="3" t="s">
        <v>1746</v>
      </c>
      <c r="N85" s="69">
        <v>6892931.2000000002</v>
      </c>
      <c r="O85" s="69">
        <f>Tabla1[[#This Row],[CUANTÍA MÁXIMA (€)]]/1000000</f>
        <v>6.8929312000000005</v>
      </c>
      <c r="P85" s="36">
        <v>44690</v>
      </c>
      <c r="Q85" s="71" t="str">
        <f ca="1">IF(Tabla1[[#This Row],[FECHA FIN DE PLAZO]]&lt;TODAY(),"CERRADA", IF(Tabla1[[#This Row],[FECHA FIN DE PLAZO]]+1&gt;TODAY(),"ABIERTA"))</f>
        <v>CERRADA</v>
      </c>
      <c r="R85" s="2" t="s">
        <v>26</v>
      </c>
      <c r="S85" s="2" t="s">
        <v>808</v>
      </c>
      <c r="T85" s="2" t="s">
        <v>855</v>
      </c>
      <c r="U85" s="38" t="s">
        <v>49</v>
      </c>
      <c r="V85" s="38" t="s">
        <v>1718</v>
      </c>
      <c r="W85" s="47" t="s">
        <v>1183</v>
      </c>
    </row>
    <row r="86" spans="1:24" ht="90" hidden="1" customHeight="1">
      <c r="A86" s="92" t="s">
        <v>1422</v>
      </c>
      <c r="B86" s="98" t="s">
        <v>813</v>
      </c>
      <c r="C86" s="61" t="s">
        <v>1423</v>
      </c>
      <c r="D86" s="98" t="s">
        <v>689</v>
      </c>
      <c r="E86" s="98" t="s">
        <v>97</v>
      </c>
      <c r="F86" s="2" t="s">
        <v>75</v>
      </c>
      <c r="G86" s="111" t="s">
        <v>109</v>
      </c>
      <c r="H86" s="3" t="s">
        <v>130</v>
      </c>
      <c r="I86" s="3" t="s">
        <v>1424</v>
      </c>
      <c r="J86" s="4" t="s">
        <v>1425</v>
      </c>
      <c r="K86" s="4" t="str">
        <f>CONCATENATE(Tabla1[[#This Row],[EXPEDIENTE]]," - ",Tabla1[[#This Row],[ANUNCIO DE LICITACIÓN]])</f>
        <v>CTCM-22/1 - Obras de finalización del edificio de 184 viviendas protegidas en régimen de alquiler, locales y garajes en la parcela R-03 del sector La Torre de València</v>
      </c>
      <c r="L86" s="3" t="s">
        <v>623</v>
      </c>
      <c r="M86" s="3" t="s">
        <v>1766</v>
      </c>
      <c r="N86" s="95">
        <v>21288458.329999998</v>
      </c>
      <c r="O86" s="96">
        <f>Tabla1[[#This Row],[CUANTÍA MÁXIMA (€)]]/1000000</f>
        <v>21.288458329999997</v>
      </c>
      <c r="P86" s="36">
        <v>44679</v>
      </c>
      <c r="Q86" s="97" t="str">
        <f ca="1">IF(Tabla1[[#This Row],[FECHA FIN DE PLAZO]]&lt;TODAY(),"CERRADA", IF(Tabla1[[#This Row],[FECHA FIN DE PLAZO]]+1&gt;TODAY(),"ABIERTA"))</f>
        <v>CERRADA</v>
      </c>
      <c r="R86" s="37" t="s">
        <v>59</v>
      </c>
      <c r="S86" s="2" t="s">
        <v>813</v>
      </c>
      <c r="U86" s="38" t="s">
        <v>49</v>
      </c>
      <c r="V86" s="38" t="s">
        <v>1718</v>
      </c>
      <c r="W86" s="47" t="s">
        <v>1426</v>
      </c>
    </row>
    <row r="87" spans="1:24" ht="90" hidden="1" customHeight="1">
      <c r="A87" s="37" t="str">
        <f>LEFT(Tabla1[[#This Row],[INVERSIÓN]],7)</f>
        <v>C02.I05</v>
      </c>
      <c r="B87" s="37" t="s">
        <v>811</v>
      </c>
      <c r="C87" s="37" t="s">
        <v>1172</v>
      </c>
      <c r="D87" s="61" t="s">
        <v>689</v>
      </c>
      <c r="E87" s="61" t="s">
        <v>97</v>
      </c>
      <c r="F87" s="37" t="s">
        <v>75</v>
      </c>
      <c r="G87" s="76" t="s">
        <v>102</v>
      </c>
      <c r="H87" s="76" t="s">
        <v>102</v>
      </c>
      <c r="I87" s="76" t="s">
        <v>1173</v>
      </c>
      <c r="J87" s="4" t="s">
        <v>1171</v>
      </c>
      <c r="K87" s="4" t="str">
        <f>CONCATENATE(Tabla1[[#This Row],[EXPEDIENTE]]," - ",Tabla1[[#This Row],[ANUNCIO DE LICITACIÓN]])</f>
        <v> CNMY21/DGPAT/57 - Rehabilitación y restauración del Palacio de Calatayud, sito en la calle Miguelete 5, Valencia</v>
      </c>
      <c r="L87" s="3" t="s">
        <v>623</v>
      </c>
      <c r="M87" s="3" t="s">
        <v>1767</v>
      </c>
      <c r="N87" s="69">
        <v>7498951.79</v>
      </c>
      <c r="O87" s="69">
        <f>Tabla1[[#This Row],[CUANTÍA MÁXIMA (€)]]/1000000</f>
        <v>7.4989517900000005</v>
      </c>
      <c r="P87" s="36">
        <v>44673</v>
      </c>
      <c r="Q87" s="71" t="str">
        <f ca="1">IF(Tabla1[[#This Row],[FECHA FIN DE PLAZO]]&lt;TODAY(),"CERRADA", IF(Tabla1[[#This Row],[FECHA FIN DE PLAZO]]+1&gt;TODAY(),"ABIERTA"))</f>
        <v>CERRADA</v>
      </c>
      <c r="R87" s="37" t="s">
        <v>59</v>
      </c>
      <c r="S87" s="37" t="s">
        <v>811</v>
      </c>
      <c r="T87" s="37" t="s">
        <v>859</v>
      </c>
      <c r="U87" s="38" t="s">
        <v>49</v>
      </c>
      <c r="V87" s="38" t="s">
        <v>1718</v>
      </c>
      <c r="W87" s="77" t="s">
        <v>1174</v>
      </c>
    </row>
    <row r="88" spans="1:24" ht="90" hidden="1" customHeight="1">
      <c r="A88" s="78" t="s">
        <v>1599</v>
      </c>
      <c r="B88" s="61" t="s">
        <v>800</v>
      </c>
      <c r="C88" s="116">
        <v>44835</v>
      </c>
      <c r="D88" s="61" t="s">
        <v>689</v>
      </c>
      <c r="E88" s="61" t="s">
        <v>97</v>
      </c>
      <c r="F88" s="2" t="s">
        <v>85</v>
      </c>
      <c r="G88" s="3" t="s">
        <v>106</v>
      </c>
      <c r="H88" s="3" t="s">
        <v>106</v>
      </c>
      <c r="I88" s="3" t="s">
        <v>1600</v>
      </c>
      <c r="J88" s="4" t="s">
        <v>1601</v>
      </c>
      <c r="K88" s="4" t="str">
        <f>CONCATENATE(Tabla1[[#This Row],[EXPEDIENTE]]," - ",Tabla1[[#This Row],[ANUNCIO DE LICITACIÓN]])</f>
        <v>44835 - Suministro equipo ExoView R200+ de NanoView para la caracterización funcional de vesículas extracelulares</v>
      </c>
      <c r="L88" s="3" t="s">
        <v>645</v>
      </c>
      <c r="M88" s="3" t="s">
        <v>1768</v>
      </c>
      <c r="N88" s="60">
        <v>128000</v>
      </c>
      <c r="O88" s="114">
        <f>Tabla1[[#This Row],[CUANTÍA MÁXIMA (€)]]/1000000</f>
        <v>0.128</v>
      </c>
      <c r="P88" s="36">
        <v>44663</v>
      </c>
      <c r="Q88" s="79" t="str">
        <f ca="1">IF(Tabla1[[#This Row],[FECHA FIN DE PLAZO]]&lt;TODAY(),"CERRADA", IF(Tabla1[[#This Row],[FECHA FIN DE PLAZO]]+1&gt;TODAY(),"ABIERTA"))</f>
        <v>CERRADA</v>
      </c>
      <c r="R88" s="2" t="s">
        <v>39</v>
      </c>
      <c r="S88" s="2" t="s">
        <v>800</v>
      </c>
      <c r="U88" s="38" t="s">
        <v>54</v>
      </c>
      <c r="V88" s="38" t="s">
        <v>1718</v>
      </c>
      <c r="W88" s="47" t="s">
        <v>1602</v>
      </c>
    </row>
    <row r="89" spans="1:24" ht="90" hidden="1" customHeight="1">
      <c r="A89" s="61" t="str">
        <f>LEFT(Tabla1[[#This Row],[INVERSIÓN]],7)</f>
        <v>C01.I01</v>
      </c>
      <c r="B89" s="37" t="s">
        <v>809</v>
      </c>
      <c r="C89" s="61" t="s">
        <v>1168</v>
      </c>
      <c r="D89" s="61" t="s">
        <v>689</v>
      </c>
      <c r="E89" s="61" t="s">
        <v>97</v>
      </c>
      <c r="F89" s="2" t="s">
        <v>81</v>
      </c>
      <c r="G89" s="3" t="s">
        <v>104</v>
      </c>
      <c r="H89" s="3" t="s">
        <v>104</v>
      </c>
      <c r="I89" s="3" t="s">
        <v>628</v>
      </c>
      <c r="J89" s="4" t="s">
        <v>1169</v>
      </c>
      <c r="K89" s="4" t="str">
        <f>CONCATENATE(Tabla1[[#This Row],[EXPEDIENTE]]," - ",Tabla1[[#This Row],[ANUNCIO DE LICITACIÓN]])</f>
        <v>CMAYOR/2021/03Y05/116 - Redacción de los Proyectos de Construcción "Aparcamientos Disuasorios en la Red de Metrovalencia: Estaciones de Horta Vella en Bétera y el Clot en Riba-Roja del Tùria".</v>
      </c>
      <c r="L89" s="3" t="s">
        <v>625</v>
      </c>
      <c r="M89" s="3" t="s">
        <v>1727</v>
      </c>
      <c r="N89" s="69">
        <v>138226.39000000001</v>
      </c>
      <c r="O89" s="69">
        <f>Tabla1[[#This Row],[CUANTÍA MÁXIMA (€)]]/1000000</f>
        <v>0.13822639</v>
      </c>
      <c r="P89" s="36">
        <v>44662</v>
      </c>
      <c r="Q89" s="71" t="str">
        <f ca="1">IF(Tabla1[[#This Row],[FECHA FIN DE PLAZO]]&lt;TODAY(),"CERRADA", IF(Tabla1[[#This Row],[FECHA FIN DE PLAZO]]+1&gt;TODAY(),"ABIERTA"))</f>
        <v>CERRADA</v>
      </c>
      <c r="R89" s="2" t="s">
        <v>26</v>
      </c>
      <c r="S89" s="2" t="s">
        <v>809</v>
      </c>
      <c r="T89" s="2" t="s">
        <v>857</v>
      </c>
      <c r="U89" s="38" t="s">
        <v>49</v>
      </c>
      <c r="V89" s="38" t="s">
        <v>1718</v>
      </c>
      <c r="W89" s="47" t="s">
        <v>1170</v>
      </c>
    </row>
    <row r="90" spans="1:24" ht="90" customHeight="1">
      <c r="A90" s="61" t="str">
        <f>LEFT(Tabla1[[#This Row],[INVERSIÓN]],7)</f>
        <v>C19.I02</v>
      </c>
      <c r="B90" s="37" t="s">
        <v>755</v>
      </c>
      <c r="C90" s="61" t="s">
        <v>714</v>
      </c>
      <c r="D90" s="70" t="s">
        <v>689</v>
      </c>
      <c r="E90" s="70" t="s">
        <v>97</v>
      </c>
      <c r="F90" s="2" t="s">
        <v>88</v>
      </c>
      <c r="G90" s="3" t="s">
        <v>102</v>
      </c>
      <c r="H90" s="3" t="s">
        <v>102</v>
      </c>
      <c r="I90" s="3" t="s">
        <v>715</v>
      </c>
      <c r="J90" s="4" t="s">
        <v>716</v>
      </c>
      <c r="K90" s="4" t="str">
        <f>CONCATENATE(Tabla1[[#This Row],[EXPEDIENTE]]," - ",Tabla1[[#This Row],[ANUNCIO DE LICITACIÓN]])</f>
        <v>SDA-TIC/2-21CC - Suministro de Equipos y Material Informático diverso y Licencias y Paquetes de Software</v>
      </c>
      <c r="L90" s="3" t="s">
        <v>645</v>
      </c>
      <c r="M90" s="3" t="s">
        <v>1769</v>
      </c>
      <c r="N90" s="69">
        <v>12524200</v>
      </c>
      <c r="O90" s="69">
        <f>Tabla1[[#This Row],[CUANTÍA MÁXIMA (€)]]/1000000</f>
        <v>12.5242</v>
      </c>
      <c r="P90" s="36">
        <v>44659</v>
      </c>
      <c r="Q90" s="71" t="str">
        <f ca="1">IF(Tabla1[[#This Row],[FECHA FIN DE PLAZO]]&lt;TODAY(),"CERRADA", IF(Tabla1[[#This Row],[FECHA FIN DE PLAZO]]+1&gt;TODAY(),"ABIERTA"))</f>
        <v>CERRADA</v>
      </c>
      <c r="R90" s="2" t="s">
        <v>62</v>
      </c>
      <c r="S90" s="2" t="s">
        <v>755</v>
      </c>
      <c r="U90" s="38" t="s">
        <v>55</v>
      </c>
      <c r="V90" s="38" t="s">
        <v>1719</v>
      </c>
      <c r="W90" s="47" t="s">
        <v>1175</v>
      </c>
    </row>
    <row r="91" spans="1:24" ht="90" hidden="1" customHeight="1">
      <c r="A91" s="61" t="str">
        <f>LEFT(Tabla1[[#This Row],[INVERSIÓN]],7)</f>
        <v>C01.I03</v>
      </c>
      <c r="B91" s="37" t="s">
        <v>808</v>
      </c>
      <c r="C91" s="61" t="s">
        <v>710</v>
      </c>
      <c r="D91" s="70" t="s">
        <v>689</v>
      </c>
      <c r="E91" s="70" t="s">
        <v>98</v>
      </c>
      <c r="F91" s="2" t="s">
        <v>81</v>
      </c>
      <c r="G91" s="3" t="s">
        <v>1544</v>
      </c>
      <c r="H91" s="3" t="s">
        <v>1544</v>
      </c>
      <c r="I91" s="3" t="s">
        <v>711</v>
      </c>
      <c r="J91" s="4" t="s">
        <v>712</v>
      </c>
      <c r="K91" s="4" t="str">
        <f>CONCATENATE(Tabla1[[#This Row],[EXPEDIENTE]]," - ",Tabla1[[#This Row],[ANUNCIO DE LICITACIÓN]])</f>
        <v xml:space="preserve"> 3.22/27510.0004 - Anuncio de licitación de: ADIF - Consejo de Administración. Objeto: Suministro y transporte de carril para la renovación de vía del tramo Silla – Cullera. Expediente: 3.22/27510.0004.</v>
      </c>
      <c r="L91" s="3" t="s">
        <v>645</v>
      </c>
      <c r="M91" s="3" t="s">
        <v>1770</v>
      </c>
      <c r="N91" s="69">
        <v>6862567.4100000001</v>
      </c>
      <c r="O91" s="69">
        <f>Tabla1[[#This Row],[CUANTÍA MÁXIMA (€)]]/1000000</f>
        <v>6.8625674100000005</v>
      </c>
      <c r="P91" s="36">
        <v>44652</v>
      </c>
      <c r="Q91" s="71" t="str">
        <f ca="1">IF(Tabla1[[#This Row],[FECHA FIN DE PLAZO]]&lt;TODAY(),"CERRADA", IF(Tabla1[[#This Row],[FECHA FIN DE PLAZO]]+1&gt;TODAY(),"ABIERTA"))</f>
        <v>CERRADA</v>
      </c>
      <c r="R91" s="2" t="s">
        <v>26</v>
      </c>
      <c r="S91" s="2" t="s">
        <v>808</v>
      </c>
      <c r="T91" s="2" t="s">
        <v>855</v>
      </c>
      <c r="U91" s="38" t="s">
        <v>49</v>
      </c>
      <c r="V91" s="38" t="s">
        <v>1718</v>
      </c>
      <c r="W91" s="47" t="s">
        <v>1207</v>
      </c>
    </row>
    <row r="92" spans="1:24" ht="90" hidden="1" customHeight="1">
      <c r="A92" s="61" t="str">
        <f>LEFT(Tabla1[[#This Row],[INVERSIÓN]],7)</f>
        <v>C22.I01</v>
      </c>
      <c r="B92" s="37" t="s">
        <v>741</v>
      </c>
      <c r="C92" s="61" t="s">
        <v>725</v>
      </c>
      <c r="D92" s="61" t="s">
        <v>689</v>
      </c>
      <c r="E92" s="61" t="s">
        <v>97</v>
      </c>
      <c r="F92" s="2" t="s">
        <v>74</v>
      </c>
      <c r="G92" s="3" t="s">
        <v>110</v>
      </c>
      <c r="H92" s="3" t="s">
        <v>110</v>
      </c>
      <c r="I92" s="3" t="s">
        <v>622</v>
      </c>
      <c r="J92" s="4" t="s">
        <v>726</v>
      </c>
      <c r="K92" s="4" t="str">
        <f>CONCATENATE(Tabla1[[#This Row],[EXPEDIENTE]]," - ",Tabla1[[#This Row],[ANUNCIO DE LICITACIÓN]])</f>
        <v>CMAYOR/2022/08Y09/21 - Obras de reforma y adaptación a nuevas necesidades de uso del centro para personas con diversidad funcional y centro de acogida de menores Delfina Viudes de Torrevieja (Alicante)</v>
      </c>
      <c r="L92" s="3" t="s">
        <v>623</v>
      </c>
      <c r="M92" s="3" t="s">
        <v>1755</v>
      </c>
      <c r="N92" s="69">
        <v>846532.33</v>
      </c>
      <c r="O92" s="69">
        <f>Tabla1[[#This Row],[CUANTÍA MÁXIMA (€)]]/1000000</f>
        <v>0.84653232999999994</v>
      </c>
      <c r="P92" s="36">
        <v>44652</v>
      </c>
      <c r="Q92" s="71" t="str">
        <f ca="1">IF(Tabla1[[#This Row],[FECHA FIN DE PLAZO]]&lt;TODAY(),"CERRADA", IF(Tabla1[[#This Row],[FECHA FIN DE PLAZO]]+1&gt;TODAY(),"ABIERTA"))</f>
        <v>CERRADA</v>
      </c>
      <c r="R92" s="2" t="s">
        <v>42</v>
      </c>
      <c r="S92" s="2" t="s">
        <v>741</v>
      </c>
      <c r="T92" s="71"/>
      <c r="U92" s="38" t="s">
        <v>56</v>
      </c>
      <c r="V92" s="38" t="s">
        <v>1718</v>
      </c>
      <c r="W92" s="47" t="s">
        <v>727</v>
      </c>
    </row>
    <row r="93" spans="1:24" ht="90" hidden="1" customHeight="1">
      <c r="A93" s="61" t="str">
        <f>LEFT(Tabla1[[#This Row],[INVERSIÓN]],7)</f>
        <v>C20.I03</v>
      </c>
      <c r="B93" s="37" t="s">
        <v>772</v>
      </c>
      <c r="C93" s="61" t="s">
        <v>686</v>
      </c>
      <c r="D93" s="61" t="s">
        <v>689</v>
      </c>
      <c r="E93" s="61" t="s">
        <v>97</v>
      </c>
      <c r="F93" s="2" t="s">
        <v>77</v>
      </c>
      <c r="G93" s="3" t="s">
        <v>105</v>
      </c>
      <c r="H93" s="3" t="s">
        <v>105</v>
      </c>
      <c r="I93" s="3" t="s">
        <v>632</v>
      </c>
      <c r="J93" s="4" t="s">
        <v>633</v>
      </c>
      <c r="K93" s="4" t="str">
        <f>CONCATENATE(Tabla1[[#This Row],[EXPEDIENTE]]," - ",Tabla1[[#This Row],[ANUNCIO DE LICITACIÓN]])</f>
        <v>CMAYOR/2022/06Y05/27 - Servicio para la organización y desarrollo de estancias formativas y de prácticas en empresas, entidades y centros educativos de la Unión Europea para estudiantes y profesorado de Formación Profesional</v>
      </c>
      <c r="L93" s="3" t="s">
        <v>625</v>
      </c>
      <c r="M93" s="3" t="s">
        <v>1771</v>
      </c>
      <c r="N93" s="69">
        <v>3150000.7</v>
      </c>
      <c r="O93" s="69">
        <f>Tabla1[[#This Row],[CUANTÍA MÁXIMA (€)]]/1000000</f>
        <v>3.1500007000000001</v>
      </c>
      <c r="P93" s="36">
        <v>44638</v>
      </c>
      <c r="Q93" s="71" t="str">
        <f ca="1">IF(Tabla1[[#This Row],[FECHA FIN DE PLAZO]]&lt;TODAY(),"CERRADA", IF(Tabla1[[#This Row],[FECHA FIN DE PLAZO]]+1&gt;TODAY(),"ABIERTA"))</f>
        <v>CERRADA</v>
      </c>
      <c r="R93" s="2" t="s">
        <v>41</v>
      </c>
      <c r="S93" s="2" t="s">
        <v>772</v>
      </c>
      <c r="T93" s="2" t="s">
        <v>933</v>
      </c>
      <c r="U93" s="38" t="s">
        <v>55</v>
      </c>
      <c r="V93" s="38" t="s">
        <v>1718</v>
      </c>
      <c r="W93" s="47" t="s">
        <v>687</v>
      </c>
    </row>
    <row r="94" spans="1:24" ht="90" hidden="1" customHeight="1">
      <c r="A94" s="37" t="s">
        <v>1228</v>
      </c>
      <c r="B94" s="37" t="s">
        <v>836</v>
      </c>
      <c r="C94" s="61" t="s">
        <v>1229</v>
      </c>
      <c r="D94" s="70" t="s">
        <v>689</v>
      </c>
      <c r="E94" s="70" t="s">
        <v>98</v>
      </c>
      <c r="F94" s="2" t="s">
        <v>81</v>
      </c>
      <c r="G94" s="3" t="s">
        <v>1544</v>
      </c>
      <c r="H94" s="3" t="s">
        <v>1544</v>
      </c>
      <c r="I94" s="3" t="s">
        <v>711</v>
      </c>
      <c r="J94" s="4" t="s">
        <v>1230</v>
      </c>
      <c r="K94" s="4" t="str">
        <f>CONCATENATE(Tabla1[[#This Row],[EXPEDIENTE]]," - ",Tabla1[[#This Row],[ANUNCIO DE LICITACIÓN]])</f>
        <v xml:space="preserve"> 3.21/20810.0103 - Suministro de aparatos de vía para la implantación del ancho estándar en el corredor Mediterráneo. Tramo: Valencia Nord-Valencia Joaquín Sorolla</v>
      </c>
      <c r="L94" s="3" t="s">
        <v>645</v>
      </c>
      <c r="M94" s="3" t="s">
        <v>1772</v>
      </c>
      <c r="N94" s="69">
        <v>4158952.87</v>
      </c>
      <c r="O94" s="69">
        <f>Tabla1[[#This Row],[CUANTÍA MÁXIMA (€)]]/1000000</f>
        <v>4.1589528700000002</v>
      </c>
      <c r="P94" s="36">
        <v>44629</v>
      </c>
      <c r="Q94" s="79" t="str">
        <f ca="1">IF(Tabla1[[#This Row],[FECHA FIN DE PLAZO]]&lt;TODAY(),"CERRADA", IF(Tabla1[[#This Row],[FECHA FIN DE PLAZO]]+1&gt;TODAY(),"ABIERTA"))</f>
        <v>CERRADA</v>
      </c>
      <c r="R94" s="2" t="s">
        <v>29</v>
      </c>
      <c r="S94" s="2" t="s">
        <v>836</v>
      </c>
      <c r="U94" s="38" t="s">
        <v>50</v>
      </c>
      <c r="V94" s="38" t="s">
        <v>1718</v>
      </c>
      <c r="W94" s="47" t="s">
        <v>1231</v>
      </c>
    </row>
    <row r="95" spans="1:24" ht="90" hidden="1" customHeight="1">
      <c r="A95" s="37" t="s">
        <v>1178</v>
      </c>
      <c r="B95" s="37" t="s">
        <v>808</v>
      </c>
      <c r="C95" s="61" t="s">
        <v>1215</v>
      </c>
      <c r="D95" s="70" t="s">
        <v>689</v>
      </c>
      <c r="E95" s="70" t="s">
        <v>98</v>
      </c>
      <c r="F95" s="2" t="s">
        <v>81</v>
      </c>
      <c r="G95" s="3" t="s">
        <v>1544</v>
      </c>
      <c r="H95" s="3" t="s">
        <v>1544</v>
      </c>
      <c r="I95" s="3" t="s">
        <v>711</v>
      </c>
      <c r="J95" s="4" t="s">
        <v>1217</v>
      </c>
      <c r="K95" s="4" t="str">
        <f>CONCATENATE(Tabla1[[#This Row],[EXPEDIENTE]]," - ",Tabla1[[#This Row],[ANUNCIO DE LICITACIÓN]])</f>
        <v xml:space="preserve">3.21/27507.0324 - Anuncio de licitación de: ADIF - Presidencia. Objeto: Servicios de Asistencia Técnica para el control y seguimiento de las obras "Renovación de vía y catenaria. Tramo: Xàtiva - L'Alcudia de Crespins. Plan núcleo de cercanías Valencia / Castellón (2017-2025)”. Expediente: 3.21/27507.0324.
</v>
      </c>
      <c r="L95" s="3" t="s">
        <v>625</v>
      </c>
      <c r="M95" s="3" t="s">
        <v>1749</v>
      </c>
      <c r="N95" s="60">
        <v>398777.73</v>
      </c>
      <c r="O95" s="60">
        <f>Tabla1[[#This Row],[CUANTÍA MÁXIMA (€)]]/1000000</f>
        <v>0.39877773</v>
      </c>
      <c r="P95" s="36">
        <v>44623</v>
      </c>
      <c r="Q95" s="79" t="str">
        <f ca="1">IF(Tabla1[[#This Row],[FECHA FIN DE PLAZO]]&lt;TODAY(),"CERRADA", IF(Tabla1[[#This Row],[FECHA FIN DE PLAZO]]+1&gt;TODAY(),"ABIERTA"))</f>
        <v>CERRADA</v>
      </c>
      <c r="R95" s="2" t="s">
        <v>26</v>
      </c>
      <c r="S95" s="2" t="s">
        <v>808</v>
      </c>
      <c r="T95" s="2" t="s">
        <v>855</v>
      </c>
      <c r="U95" s="38" t="s">
        <v>49</v>
      </c>
      <c r="V95" s="38" t="s">
        <v>1718</v>
      </c>
      <c r="W95" s="47" t="s">
        <v>1216</v>
      </c>
    </row>
    <row r="96" spans="1:24" ht="45" hidden="1">
      <c r="A96" s="105" t="s">
        <v>1224</v>
      </c>
      <c r="B96" s="108" t="s">
        <v>838</v>
      </c>
      <c r="C96" s="61" t="s">
        <v>1517</v>
      </c>
      <c r="D96" s="108" t="s">
        <v>689</v>
      </c>
      <c r="E96" s="108" t="s">
        <v>98</v>
      </c>
      <c r="F96" s="2" t="s">
        <v>81</v>
      </c>
      <c r="G96" s="3" t="s">
        <v>1544</v>
      </c>
      <c r="H96" s="3" t="s">
        <v>1544</v>
      </c>
      <c r="I96" s="3" t="s">
        <v>1518</v>
      </c>
      <c r="J96" s="4" t="s">
        <v>1519</v>
      </c>
      <c r="K96" s="4" t="str">
        <f>CONCATENATE(Tabla1[[#This Row],[EXPEDIENTE]]," - ",Tabla1[[#This Row],[ANUNCIO DE LICITACIÓN]])</f>
        <v>3.21/23108.0185 - Adquisición de dos grúas pórtico 2-6-2 para el centro logístico de Valencia Fuente de San Luis</v>
      </c>
      <c r="L96" s="3" t="s">
        <v>645</v>
      </c>
      <c r="M96" s="3" t="s">
        <v>1773</v>
      </c>
      <c r="N96" s="109">
        <v>7000000</v>
      </c>
      <c r="O96" s="106">
        <f>Tabla1[[#This Row],[CUANTÍA MÁXIMA (€)]]/1000000</f>
        <v>7</v>
      </c>
      <c r="P96" s="36">
        <v>44621</v>
      </c>
      <c r="Q96" s="107" t="str">
        <f ca="1">IF(Tabla1[[#This Row],[FECHA FIN DE PLAZO]]&lt;TODAY(),"CERRADA", IF(Tabla1[[#This Row],[FECHA FIN DE PLAZO]]+1&gt;TODAY(),"ABIERTA"))</f>
        <v>CERRADA</v>
      </c>
      <c r="R96" s="2" t="s">
        <v>29</v>
      </c>
      <c r="S96" s="2" t="s">
        <v>838</v>
      </c>
      <c r="U96" s="38" t="s">
        <v>50</v>
      </c>
      <c r="V96" s="38" t="s">
        <v>1718</v>
      </c>
      <c r="W96" s="47" t="s">
        <v>1520</v>
      </c>
      <c r="X96" s="115"/>
    </row>
    <row r="97" spans="1:24" ht="210" hidden="1">
      <c r="A97" s="61" t="str">
        <f>LEFT(Tabla1[[#This Row],[INVERSIÓN]],7)</f>
        <v>C17.I07</v>
      </c>
      <c r="B97" s="37" t="s">
        <v>804</v>
      </c>
      <c r="C97" s="61" t="s">
        <v>1192</v>
      </c>
      <c r="D97" s="61" t="s">
        <v>689</v>
      </c>
      <c r="E97" s="73" t="s">
        <v>98</v>
      </c>
      <c r="F97" s="2" t="s">
        <v>82</v>
      </c>
      <c r="G97" s="3" t="s">
        <v>1544</v>
      </c>
      <c r="H97" s="3" t="s">
        <v>1544</v>
      </c>
      <c r="I97" s="3" t="s">
        <v>1193</v>
      </c>
      <c r="J97" s="4" t="s">
        <v>1194</v>
      </c>
      <c r="K97" s="4" t="str">
        <f>CONCATENATE(Tabla1[[#This Row],[EXPEDIENTE]]," - ",Tabla1[[#This Row],[ANUNCIO DE LICITACIÓN]])</f>
        <v>LOT24/22 - Anuncio de formalización de contratos de: Presidencia de la Agencia Estatal Consejo Superior de Investigaciones Científicas, M.P. Objeto: Suministro e instalación de un sistema automatizado de corte láser de celdas electroquímicas para el Instituto Mixto Tecnología Química, financiado por la UE - NextGenerationEU por el Mecanismo de Recuperación y Resiliencia. Cód: TRE2103007 (PTI+ TRANS-ENER+ Alta tecnol. clave tran. con destino al CSIC - ORGANIZACIÓN CENTRAL. Expediente: LOT24/22.</v>
      </c>
      <c r="L97" s="3" t="s">
        <v>645</v>
      </c>
      <c r="M97" s="3" t="s">
        <v>1774</v>
      </c>
      <c r="N97" s="74">
        <v>85000</v>
      </c>
      <c r="O97" s="74">
        <f>Tabla1[[#This Row],[CUANTÍA MÁXIMA (€)]]/1000000</f>
        <v>8.5000000000000006E-2</v>
      </c>
      <c r="P97" s="36">
        <v>44615</v>
      </c>
      <c r="Q97" s="71" t="str">
        <f ca="1">IF(Tabla1[[#This Row],[FECHA FIN DE PLAZO]]&lt;TODAY(),"CERRADA", IF(Tabla1[[#This Row],[FECHA FIN DE PLAZO]]+1&gt;TODAY(),"ABIERTA"))</f>
        <v>CERRADA</v>
      </c>
      <c r="R97" s="2" t="s">
        <v>39</v>
      </c>
      <c r="S97" s="2" t="s">
        <v>804</v>
      </c>
      <c r="U97" s="38" t="s">
        <v>54</v>
      </c>
      <c r="V97" s="38" t="s">
        <v>1718</v>
      </c>
      <c r="W97" s="47" t="s">
        <v>1191</v>
      </c>
      <c r="X97" s="115"/>
    </row>
    <row r="98" spans="1:24" ht="99" hidden="1" customHeight="1">
      <c r="A98" s="37" t="s">
        <v>1178</v>
      </c>
      <c r="B98" s="37" t="s">
        <v>808</v>
      </c>
      <c r="C98" s="61" t="s">
        <v>1218</v>
      </c>
      <c r="D98" s="70" t="s">
        <v>689</v>
      </c>
      <c r="E98" s="70" t="s">
        <v>98</v>
      </c>
      <c r="F98" s="2" t="s">
        <v>81</v>
      </c>
      <c r="G98" s="3" t="s">
        <v>1544</v>
      </c>
      <c r="H98" s="3" t="s">
        <v>1544</v>
      </c>
      <c r="I98" s="3" t="s">
        <v>711</v>
      </c>
      <c r="J98" s="4" t="s">
        <v>1219</v>
      </c>
      <c r="K98" s="4" t="str">
        <f>CONCATENATE(Tabla1[[#This Row],[EXPEDIENTE]]," - ",Tabla1[[#This Row],[ANUNCIO DE LICITACIÓN]])</f>
        <v>3.21/27510.0181 - Suministro y transporte de balasto para la renovación de vía y catenaria del tramo Xátiva-L'Alcúdia de Crespins. Plan núcleo de cercanías Valencia/Castellón.</v>
      </c>
      <c r="L98" s="3" t="s">
        <v>645</v>
      </c>
      <c r="M98" s="3" t="s">
        <v>1765</v>
      </c>
      <c r="N98" s="60">
        <v>811460</v>
      </c>
      <c r="O98" s="60">
        <f>Tabla1[[#This Row],[CUANTÍA MÁXIMA (€)]]/1000000</f>
        <v>0.81145999999999996</v>
      </c>
      <c r="P98" s="36">
        <v>44601</v>
      </c>
      <c r="Q98" s="79" t="str">
        <f ca="1">IF(Tabla1[[#This Row],[FECHA FIN DE PLAZO]]&lt;TODAY(),"CERRADA", IF(Tabla1[[#This Row],[FECHA FIN DE PLAZO]]+1&gt;TODAY(),"ABIERTA"))</f>
        <v>CERRADA</v>
      </c>
      <c r="R98" s="2" t="s">
        <v>26</v>
      </c>
      <c r="S98" s="2" t="s">
        <v>808</v>
      </c>
      <c r="T98" s="2" t="s">
        <v>855</v>
      </c>
      <c r="U98" s="38" t="s">
        <v>49</v>
      </c>
      <c r="V98" s="38" t="s">
        <v>1718</v>
      </c>
      <c r="W98" s="47" t="s">
        <v>1220</v>
      </c>
      <c r="X98" s="115"/>
    </row>
    <row r="99" spans="1:24" ht="99" hidden="1" customHeight="1">
      <c r="A99" s="61" t="str">
        <f>LEFT(Tabla1[[#This Row],[INVERSIÓN]],7)</f>
        <v>C01.I01</v>
      </c>
      <c r="B99" s="37" t="s">
        <v>809</v>
      </c>
      <c r="C99" s="61" t="s">
        <v>606</v>
      </c>
      <c r="D99" s="61" t="s">
        <v>689</v>
      </c>
      <c r="E99" s="61" t="s">
        <v>97</v>
      </c>
      <c r="F99" s="2" t="s">
        <v>81</v>
      </c>
      <c r="G99" s="3" t="s">
        <v>104</v>
      </c>
      <c r="H99" s="3" t="s">
        <v>146</v>
      </c>
      <c r="I99" s="3" t="s">
        <v>635</v>
      </c>
      <c r="J99" s="63" t="s">
        <v>636</v>
      </c>
      <c r="K99" s="63" t="str">
        <f>CONCATENATE(Tabla1[[#This Row],[EXPEDIENTE]]," - ",Tabla1[[#This Row],[ANUNCIO DE LICITACIÓN]])</f>
        <v>CMAYOR/2021/03Y04/84 - Fabricación, suministro, instalación, mantenimiento, explotación publicitaria (...), de marquesinas, totems y pantallas de información dinámica de las paradas de autobuses de ATMV</v>
      </c>
      <c r="L99" s="3" t="s">
        <v>645</v>
      </c>
      <c r="M99" s="3" t="s">
        <v>1775</v>
      </c>
      <c r="N99" s="60">
        <v>15429780</v>
      </c>
      <c r="O99" s="60">
        <f>Tabla1[[#This Row],[CUANTÍA MÁXIMA (€)]]/1000000</f>
        <v>15.429779999999999</v>
      </c>
      <c r="P99" s="36">
        <v>44601</v>
      </c>
      <c r="Q99" s="71" t="str">
        <f ca="1">IF(Tabla1[[#This Row],[FECHA FIN DE PLAZO]]&lt;TODAY(),"CERRADA", IF(Tabla1[[#This Row],[FECHA FIN DE PLAZO]]+1&gt;TODAY(),"ABIERTA"))</f>
        <v>CERRADA</v>
      </c>
      <c r="R99" s="2" t="s">
        <v>26</v>
      </c>
      <c r="S99" s="2" t="s">
        <v>809</v>
      </c>
      <c r="T99" s="2" t="s">
        <v>857</v>
      </c>
      <c r="U99" s="38" t="s">
        <v>49</v>
      </c>
      <c r="V99" s="38" t="s">
        <v>1718</v>
      </c>
      <c r="W99" s="47" t="s">
        <v>650</v>
      </c>
      <c r="X99" s="115"/>
    </row>
    <row r="100" spans="1:24" ht="75" hidden="1">
      <c r="A100" s="61" t="str">
        <f>LEFT(Tabla1[[#This Row],[INVERSIÓN]],7)</f>
        <v>C01.I01</v>
      </c>
      <c r="B100" s="37" t="s">
        <v>809</v>
      </c>
      <c r="C100" s="61" t="s">
        <v>611</v>
      </c>
      <c r="D100" s="61" t="s">
        <v>689</v>
      </c>
      <c r="E100" s="61" t="s">
        <v>97</v>
      </c>
      <c r="F100" s="2" t="s">
        <v>81</v>
      </c>
      <c r="G100" s="3" t="s">
        <v>104</v>
      </c>
      <c r="H100" s="3" t="s">
        <v>104</v>
      </c>
      <c r="I100" s="3" t="s">
        <v>628</v>
      </c>
      <c r="J100" s="4" t="s">
        <v>631</v>
      </c>
      <c r="K100" s="4" t="str">
        <f>CONCATENATE(Tabla1[[#This Row],[EXPEDIENTE]]," - ",Tabla1[[#This Row],[ANUNCIO DE LICITACIÓN]])</f>
        <v>CMAYOR/2019/01Y30/144 - Ejecución de las obras del "Anell Verd Metropolità de València. Tram 5: Quart de Poblet-Massarrojos (València)"</v>
      </c>
      <c r="L100" s="3" t="s">
        <v>623</v>
      </c>
      <c r="M100" s="3" t="s">
        <v>1720</v>
      </c>
      <c r="N100" s="60">
        <v>2832145.28</v>
      </c>
      <c r="O100" s="60">
        <f>Tabla1[[#This Row],[CUANTÍA MÁXIMA (€)]]/1000000</f>
        <v>2.8321452799999998</v>
      </c>
      <c r="P100" s="36">
        <v>44595</v>
      </c>
      <c r="Q100" s="71" t="str">
        <f ca="1">IF(Tabla1[[#This Row],[FECHA FIN DE PLAZO]]&lt;TODAY(),"CERRADA", IF(Tabla1[[#This Row],[FECHA FIN DE PLAZO]]+1&gt;TODAY(),"ABIERTA"))</f>
        <v>CERRADA</v>
      </c>
      <c r="R100" s="2" t="s">
        <v>26</v>
      </c>
      <c r="S100" s="2" t="s">
        <v>809</v>
      </c>
      <c r="T100" s="2" t="s">
        <v>857</v>
      </c>
      <c r="U100" s="38" t="s">
        <v>49</v>
      </c>
      <c r="V100" s="38" t="s">
        <v>1718</v>
      </c>
      <c r="W100" s="47" t="s">
        <v>656</v>
      </c>
      <c r="X100" s="115"/>
    </row>
    <row r="101" spans="1:24" ht="107.25" hidden="1" customHeight="1">
      <c r="A101" s="61" t="str">
        <f>LEFT(Tabla1[[#This Row],[INVERSIÓN]],7)</f>
        <v>C20.I03</v>
      </c>
      <c r="B101" s="37" t="s">
        <v>772</v>
      </c>
      <c r="C101" s="61" t="s">
        <v>605</v>
      </c>
      <c r="D101" s="61" t="s">
        <v>689</v>
      </c>
      <c r="E101" s="61" t="s">
        <v>97</v>
      </c>
      <c r="F101" s="2" t="s">
        <v>76</v>
      </c>
      <c r="G101" s="3" t="s">
        <v>105</v>
      </c>
      <c r="H101" s="3" t="s">
        <v>105</v>
      </c>
      <c r="I101" s="3" t="s">
        <v>632</v>
      </c>
      <c r="J101" s="4" t="s">
        <v>633</v>
      </c>
      <c r="K101" s="4" t="str">
        <f>CONCATENATE(Tabla1[[#This Row],[EXPEDIENTE]]," - ",Tabla1[[#This Row],[ANUNCIO DE LICITACIÓN]])</f>
        <v>CMAYOR/2021/06Y05/311 - Servicio para la organización y desarrollo de estancias formativas y de prácticas en empresas, entidades y centros educativos de la Unión Europea para estudiantes y profesorado de Formación Profesional</v>
      </c>
      <c r="L101" s="3" t="s">
        <v>634</v>
      </c>
      <c r="M101" s="3" t="s">
        <v>1771</v>
      </c>
      <c r="N101" s="60">
        <v>3150000.08</v>
      </c>
      <c r="O101" s="60">
        <f>Tabla1[[#This Row],[CUANTÍA MÁXIMA (€)]]/1000000</f>
        <v>3.1500000799999999</v>
      </c>
      <c r="P101" s="36">
        <v>44595</v>
      </c>
      <c r="Q101" s="71" t="str">
        <f ca="1">IF(Tabla1[[#This Row],[FECHA FIN DE PLAZO]]&lt;TODAY(),"CERRADA", IF(Tabla1[[#This Row],[FECHA FIN DE PLAZO]]+1&gt;TODAY(),"ABIERTA"))</f>
        <v>CERRADA</v>
      </c>
      <c r="R101" s="2" t="s">
        <v>41</v>
      </c>
      <c r="S101" s="2" t="s">
        <v>772</v>
      </c>
      <c r="T101" s="2" t="s">
        <v>933</v>
      </c>
      <c r="U101" s="38" t="s">
        <v>55</v>
      </c>
      <c r="V101" s="38" t="s">
        <v>1718</v>
      </c>
      <c r="W101" s="47" t="s">
        <v>649</v>
      </c>
      <c r="X101" s="115"/>
    </row>
    <row r="102" spans="1:24" ht="107.25" hidden="1" customHeight="1">
      <c r="A102" s="61" t="str">
        <f>LEFT(Tabla1[[#This Row],[INVERSIÓN]],7)</f>
        <v>C22.I01</v>
      </c>
      <c r="B102" s="37" t="s">
        <v>741</v>
      </c>
      <c r="C102" s="61" t="s">
        <v>609</v>
      </c>
      <c r="D102" s="61" t="s">
        <v>689</v>
      </c>
      <c r="E102" s="61" t="s">
        <v>97</v>
      </c>
      <c r="F102" s="2" t="s">
        <v>74</v>
      </c>
      <c r="G102" s="3" t="s">
        <v>110</v>
      </c>
      <c r="H102" s="3" t="s">
        <v>110</v>
      </c>
      <c r="I102" s="3" t="s">
        <v>622</v>
      </c>
      <c r="J102" s="4" t="s">
        <v>624</v>
      </c>
      <c r="K102" s="4" t="str">
        <f>CONCATENATE(Tabla1[[#This Row],[EXPEDIENTE]]," - ",Tabla1[[#This Row],[ANUNCIO DE LICITACIÓN]])</f>
        <v>CMAYOR/2022/08Y09/18 - Servicio de direcciones facultativas de arquitectura e ingeniería por equipo facultativo para la construcción del CEEM y CRIS "La Pedrera" Dènia y la RPMD de Sant Mateu (Castellón)</v>
      </c>
      <c r="L102" s="3" t="s">
        <v>625</v>
      </c>
      <c r="M102" s="3" t="s">
        <v>1728</v>
      </c>
      <c r="N102" s="60">
        <v>610247.80000000005</v>
      </c>
      <c r="O102" s="60">
        <f>Tabla1[[#This Row],[CUANTÍA MÁXIMA (€)]]/1000000</f>
        <v>0.61024780000000001</v>
      </c>
      <c r="P102" s="36">
        <v>44593</v>
      </c>
      <c r="Q102" s="71" t="str">
        <f ca="1">IF(Tabla1[[#This Row],[FECHA FIN DE PLAZO]]&lt;TODAY(),"CERRADA", IF(Tabla1[[#This Row],[FECHA FIN DE PLAZO]]+1&gt;TODAY(),"ABIERTA"))</f>
        <v>CERRADA</v>
      </c>
      <c r="R102" s="2" t="s">
        <v>42</v>
      </c>
      <c r="S102" s="2" t="s">
        <v>741</v>
      </c>
      <c r="T102" s="2" t="s">
        <v>858</v>
      </c>
      <c r="U102" s="38" t="s">
        <v>56</v>
      </c>
      <c r="V102" s="38" t="s">
        <v>1718</v>
      </c>
      <c r="W102" s="47" t="s">
        <v>654</v>
      </c>
      <c r="X102" s="115"/>
    </row>
    <row r="103" spans="1:24" ht="91.5" hidden="1" customHeight="1">
      <c r="A103" s="61" t="str">
        <f>LEFT(Tabla1[[#This Row],[INVERSIÓN]],7)</f>
        <v>C17.I07</v>
      </c>
      <c r="B103" s="37" t="s">
        <v>804</v>
      </c>
      <c r="C103" s="61" t="s">
        <v>721</v>
      </c>
      <c r="D103" s="61" t="s">
        <v>689</v>
      </c>
      <c r="E103" s="73" t="s">
        <v>98</v>
      </c>
      <c r="F103" s="2" t="s">
        <v>82</v>
      </c>
      <c r="G103" s="3" t="s">
        <v>1544</v>
      </c>
      <c r="H103" s="3" t="s">
        <v>1544</v>
      </c>
      <c r="I103" s="3" t="s">
        <v>722</v>
      </c>
      <c r="J103" s="4" t="s">
        <v>723</v>
      </c>
      <c r="K103" s="4" t="str">
        <f>CONCATENATE(Tabla1[[#This Row],[EXPEDIENTE]]," - ",Tabla1[[#This Row],[ANUNCIO DE LICITACIÓN]])</f>
        <v>1821/22 - Suministro e instalación de una bancada automatizada para el testeo de módulos electroquímicos destinada al Instituto Mixto de Tecnología Química</v>
      </c>
      <c r="L103" s="3" t="s">
        <v>645</v>
      </c>
      <c r="M103" s="3" t="s">
        <v>1776</v>
      </c>
      <c r="N103" s="74">
        <v>226801</v>
      </c>
      <c r="O103" s="74">
        <f>Tabla1[[#This Row],[CUANTÍA MÁXIMA (€)]]/1000000</f>
        <v>0.226801</v>
      </c>
      <c r="P103" s="36">
        <v>44592</v>
      </c>
      <c r="Q103" s="71" t="str">
        <f ca="1">IF(Tabla1[[#This Row],[FECHA FIN DE PLAZO]]&lt;TODAY(),"CERRADA", IF(Tabla1[[#This Row],[FECHA FIN DE PLAZO]]+1&gt;TODAY(),"ABIERTA"))</f>
        <v>CERRADA</v>
      </c>
      <c r="R103" s="2" t="s">
        <v>39</v>
      </c>
      <c r="S103" s="2" t="s">
        <v>804</v>
      </c>
      <c r="U103" s="38" t="s">
        <v>54</v>
      </c>
      <c r="V103" s="38" t="s">
        <v>1718</v>
      </c>
      <c r="W103" s="47" t="s">
        <v>724</v>
      </c>
      <c r="X103" s="115"/>
    </row>
    <row r="104" spans="1:24" ht="91.5" hidden="1" customHeight="1">
      <c r="A104" s="37" t="s">
        <v>1178</v>
      </c>
      <c r="B104" s="37" t="s">
        <v>808</v>
      </c>
      <c r="C104" s="61" t="s">
        <v>1222</v>
      </c>
      <c r="D104" s="70" t="s">
        <v>689</v>
      </c>
      <c r="E104" s="70" t="s">
        <v>98</v>
      </c>
      <c r="F104" s="2" t="s">
        <v>81</v>
      </c>
      <c r="G104" s="3" t="s">
        <v>1544</v>
      </c>
      <c r="H104" s="3" t="s">
        <v>1544</v>
      </c>
      <c r="I104" s="3" t="s">
        <v>711</v>
      </c>
      <c r="J104" s="4" t="s">
        <v>1223</v>
      </c>
      <c r="K104" s="4" t="str">
        <f>CONCATENATE(Tabla1[[#This Row],[EXPEDIENTE]]," - ",Tabla1[[#This Row],[ANUNCIO DE LICITACIÓN]])</f>
        <v>3.21/27510.0164 - Anuncio de licitación de: ADIF - Presidencia. Objeto: Suministro y transporte de aparatos de vía para la renovación de vía del tramo Silla - Cullera. Expediente: 3.21/27510.0164</v>
      </c>
      <c r="L104" s="3" t="s">
        <v>645</v>
      </c>
      <c r="M104" s="3" t="s">
        <v>1726</v>
      </c>
      <c r="N104" s="60">
        <v>3107972.8</v>
      </c>
      <c r="O104" s="60">
        <f>Tabla1[[#This Row],[CUANTÍA MÁXIMA (€)]]/1000000</f>
        <v>3.1079727999999998</v>
      </c>
      <c r="P104" s="36">
        <v>44589</v>
      </c>
      <c r="Q104" s="79" t="str">
        <f ca="1">IF(Tabla1[[#This Row],[FECHA FIN DE PLAZO]]&lt;TODAY(),"CERRADA", IF(Tabla1[[#This Row],[FECHA FIN DE PLAZO]]+1&gt;TODAY(),"ABIERTA"))</f>
        <v>CERRADA</v>
      </c>
      <c r="R104" s="2" t="s">
        <v>26</v>
      </c>
      <c r="S104" s="2" t="s">
        <v>808</v>
      </c>
      <c r="T104" s="2" t="s">
        <v>855</v>
      </c>
      <c r="U104" s="38" t="s">
        <v>49</v>
      </c>
      <c r="V104" s="38" t="s">
        <v>1718</v>
      </c>
      <c r="W104" s="47" t="s">
        <v>1221</v>
      </c>
      <c r="X104" s="115"/>
    </row>
    <row r="105" spans="1:24" ht="72" hidden="1" customHeight="1">
      <c r="A105" s="37" t="s">
        <v>1178</v>
      </c>
      <c r="B105" s="37" t="s">
        <v>808</v>
      </c>
      <c r="C105" s="61" t="s">
        <v>1213</v>
      </c>
      <c r="D105" s="70" t="s">
        <v>689</v>
      </c>
      <c r="E105" s="70" t="s">
        <v>98</v>
      </c>
      <c r="F105" s="2" t="s">
        <v>81</v>
      </c>
      <c r="G105" s="3" t="s">
        <v>1544</v>
      </c>
      <c r="H105" s="3" t="s">
        <v>1544</v>
      </c>
      <c r="I105" s="3" t="s">
        <v>711</v>
      </c>
      <c r="J105" s="4" t="s">
        <v>1214</v>
      </c>
      <c r="K105" s="4" t="str">
        <f>CONCATENATE(Tabla1[[#This Row],[EXPEDIENTE]]," - ",Tabla1[[#This Row],[ANUNCIO DE LICITACIÓN]])</f>
        <v>3.21/27507.0287 - Anuncio de licitación de: ADIF - Consejo de Administración. Objeto: Ejecución de las obras del Proyecto de construcción para la renovación de vía y catenaria. Tramo: Silla-Cullera. Plan núcleo de cercanías Valencia/Castellón (2017/2025). Expediente: 3.21/27507.0287</v>
      </c>
      <c r="L105" s="3" t="s">
        <v>623</v>
      </c>
      <c r="M105" s="3" t="s">
        <v>1756</v>
      </c>
      <c r="N105" s="60">
        <v>44665097.479999997</v>
      </c>
      <c r="O105" s="60">
        <f>Tabla1[[#This Row],[CUANTÍA MÁXIMA (€)]]/1000000</f>
        <v>44.66509748</v>
      </c>
      <c r="P105" s="36">
        <v>44588</v>
      </c>
      <c r="Q105" s="79" t="str">
        <f ca="1">IF(Tabla1[[#This Row],[FECHA FIN DE PLAZO]]&lt;TODAY(),"CERRADA", IF(Tabla1[[#This Row],[FECHA FIN DE PLAZO]]+1&gt;TODAY(),"ABIERTA"))</f>
        <v>CERRADA</v>
      </c>
      <c r="R105" s="2" t="s">
        <v>26</v>
      </c>
      <c r="S105" s="2" t="s">
        <v>808</v>
      </c>
      <c r="T105" s="2" t="s">
        <v>855</v>
      </c>
      <c r="U105" s="38" t="s">
        <v>49</v>
      </c>
      <c r="V105" s="38" t="s">
        <v>1718</v>
      </c>
      <c r="W105" s="47" t="s">
        <v>1211</v>
      </c>
      <c r="X105" s="115"/>
    </row>
    <row r="106" spans="1:24" ht="72" hidden="1" customHeight="1">
      <c r="A106" s="61" t="str">
        <f>LEFT(Tabla1[[#This Row],[INVERSIÓN]],7)</f>
        <v>C22.I01</v>
      </c>
      <c r="B106" s="37" t="s">
        <v>741</v>
      </c>
      <c r="C106" s="61" t="s">
        <v>610</v>
      </c>
      <c r="D106" s="61" t="s">
        <v>689</v>
      </c>
      <c r="E106" s="61" t="s">
        <v>97</v>
      </c>
      <c r="F106" s="2" t="s">
        <v>74</v>
      </c>
      <c r="G106" s="3" t="s">
        <v>110</v>
      </c>
      <c r="H106" s="3" t="s">
        <v>110</v>
      </c>
      <c r="I106" s="3" t="s">
        <v>622</v>
      </c>
      <c r="J106" s="4" t="s">
        <v>626</v>
      </c>
      <c r="K106" s="4" t="str">
        <f>CONCATENATE(Tabla1[[#This Row],[EXPEDIENTE]]," - ",Tabla1[[#This Row],[ANUNCIO DE LICITACIÓN]])</f>
        <v>CMAYOR/2021/08Y09/250 - Contrato de Obras de Construcción del Centro específico de enfermos mentales y Centro de día para personas con discapacidad en la Pedrera de Dénia y Residencia para personas mayores dependientes de San Mateu, mediante su división en 2 lotes y por tramitación anticipada y urgente, por procedimiento abierto. Fondos MRM</v>
      </c>
      <c r="L106" s="3" t="s">
        <v>623</v>
      </c>
      <c r="M106" s="3" t="s">
        <v>1755</v>
      </c>
      <c r="N106" s="60">
        <v>13135153.98</v>
      </c>
      <c r="O106" s="60">
        <f>Tabla1[[#This Row],[CUANTÍA MÁXIMA (€)]]/1000000</f>
        <v>13.13515398</v>
      </c>
      <c r="P106" s="36">
        <v>44588</v>
      </c>
      <c r="Q106" s="71" t="str">
        <f ca="1">IF(Tabla1[[#This Row],[FECHA FIN DE PLAZO]]&lt;TODAY(),"CERRADA", IF(Tabla1[[#This Row],[FECHA FIN DE PLAZO]]+1&gt;TODAY(),"ABIERTA"))</f>
        <v>CERRADA</v>
      </c>
      <c r="R106" s="2" t="s">
        <v>42</v>
      </c>
      <c r="S106" s="2" t="s">
        <v>741</v>
      </c>
      <c r="T106" s="2" t="s">
        <v>858</v>
      </c>
      <c r="U106" s="38" t="s">
        <v>56</v>
      </c>
      <c r="V106" s="38" t="s">
        <v>1718</v>
      </c>
      <c r="W106" s="47" t="s">
        <v>655</v>
      </c>
      <c r="X106" s="115"/>
    </row>
    <row r="107" spans="1:24" ht="72" hidden="1" customHeight="1">
      <c r="A107" s="61" t="str">
        <f>LEFT(Tabla1[[#This Row],[INVERSIÓN]],7)</f>
        <v>C01.I01</v>
      </c>
      <c r="B107" s="37" t="s">
        <v>809</v>
      </c>
      <c r="C107" s="61" t="s">
        <v>613</v>
      </c>
      <c r="D107" s="61" t="s">
        <v>689</v>
      </c>
      <c r="E107" s="61" t="s">
        <v>97</v>
      </c>
      <c r="F107" s="2" t="s">
        <v>81</v>
      </c>
      <c r="G107" s="65" t="s">
        <v>104</v>
      </c>
      <c r="H107" s="65" t="s">
        <v>104</v>
      </c>
      <c r="I107" s="40" t="s">
        <v>628</v>
      </c>
      <c r="J107" s="64" t="s">
        <v>643</v>
      </c>
      <c r="K107" s="64" t="str">
        <f>CONCATENATE(Tabla1[[#This Row],[EXPEDIENTE]]," - ",Tabla1[[#This Row],[ANUNCIO DE LICITACIÓN]])</f>
        <v>CMAYOR/2021/03Y05/62 - Servicios de coordinación de seguridad y salud y dirección de las obras recogidas en el proyecto de construcción de Conexión de la Vía Verde Ojos Negros y la Vía Xurra (Valencia)</v>
      </c>
      <c r="L107" s="3" t="s">
        <v>625</v>
      </c>
      <c r="M107" s="3" t="s">
        <v>1727</v>
      </c>
      <c r="N107" s="60">
        <v>155162.96</v>
      </c>
      <c r="O107" s="60">
        <f>Tabla1[[#This Row],[CUANTÍA MÁXIMA (€)]]/1000000</f>
        <v>0.15516295999999999</v>
      </c>
      <c r="P107" s="36">
        <v>44585</v>
      </c>
      <c r="Q107" s="71" t="str">
        <f ca="1">IF(Tabla1[[#This Row],[FECHA FIN DE PLAZO]]&lt;TODAY(),"CERRADA", IF(Tabla1[[#This Row],[FECHA FIN DE PLAZO]]+1&gt;TODAY(),"ABIERTA"))</f>
        <v>CERRADA</v>
      </c>
      <c r="R107" s="2" t="s">
        <v>26</v>
      </c>
      <c r="S107" s="2" t="s">
        <v>809</v>
      </c>
      <c r="T107" s="2" t="s">
        <v>857</v>
      </c>
      <c r="U107" s="38" t="s">
        <v>49</v>
      </c>
      <c r="V107" s="38" t="s">
        <v>1718</v>
      </c>
      <c r="W107" s="47" t="s">
        <v>663</v>
      </c>
      <c r="X107" s="115"/>
    </row>
    <row r="108" spans="1:24" ht="72" hidden="1" customHeight="1">
      <c r="A108" s="61" t="str">
        <f>LEFT(Tabla1[[#This Row],[INVERSIÓN]],7)</f>
        <v>C01.I01</v>
      </c>
      <c r="B108" s="37" t="s">
        <v>809</v>
      </c>
      <c r="C108" s="61" t="s">
        <v>615</v>
      </c>
      <c r="D108" s="61" t="s">
        <v>689</v>
      </c>
      <c r="E108" s="61" t="s">
        <v>97</v>
      </c>
      <c r="F108" s="2" t="s">
        <v>81</v>
      </c>
      <c r="G108" s="65" t="s">
        <v>104</v>
      </c>
      <c r="H108" s="65" t="s">
        <v>104</v>
      </c>
      <c r="I108" s="65" t="s">
        <v>628</v>
      </c>
      <c r="J108" s="4" t="s">
        <v>646</v>
      </c>
      <c r="K108" s="4" t="str">
        <f>CONCATENATE(Tabla1[[#This Row],[EXPEDIENTE]]," - ",Tabla1[[#This Row],[ANUNCIO DE LICITACIÓN]])</f>
        <v>CMAYOR/2021/03Y05/64 - Servicios de coordinación de seguridad y salud y dirección de las obras recogidas en el proyecto de construcción de Anillo Verde metropolitano de Valencia. Tramo 5: Quart de Poblet-Massarrojos (Valencia)</v>
      </c>
      <c r="L108" s="3" t="s">
        <v>625</v>
      </c>
      <c r="M108" s="3" t="s">
        <v>1727</v>
      </c>
      <c r="N108" s="60">
        <v>212391.2</v>
      </c>
      <c r="O108" s="60">
        <f>Tabla1[[#This Row],[CUANTÍA MÁXIMA (€)]]/1000000</f>
        <v>0.2123912</v>
      </c>
      <c r="P108" s="36">
        <v>44585</v>
      </c>
      <c r="Q108" s="71" t="str">
        <f ca="1">IF(Tabla1[[#This Row],[FECHA FIN DE PLAZO]]&lt;TODAY(),"CERRADA", IF(Tabla1[[#This Row],[FECHA FIN DE PLAZO]]+1&gt;TODAY(),"ABIERTA"))</f>
        <v>CERRADA</v>
      </c>
      <c r="R108" s="2" t="s">
        <v>26</v>
      </c>
      <c r="S108" s="2" t="s">
        <v>809</v>
      </c>
      <c r="T108" s="2" t="s">
        <v>857</v>
      </c>
      <c r="U108" s="38" t="s">
        <v>49</v>
      </c>
      <c r="V108" s="38" t="s">
        <v>1718</v>
      </c>
      <c r="W108" s="47" t="s">
        <v>665</v>
      </c>
      <c r="X108" s="115"/>
    </row>
    <row r="109" spans="1:24" ht="72" hidden="1" customHeight="1">
      <c r="A109" s="84" t="s">
        <v>1256</v>
      </c>
      <c r="B109" s="37" t="s">
        <v>837</v>
      </c>
      <c r="C109" s="88">
        <v>254210347700</v>
      </c>
      <c r="D109" s="85" t="s">
        <v>689</v>
      </c>
      <c r="E109" s="61" t="s">
        <v>98</v>
      </c>
      <c r="F109" s="2" t="s">
        <v>81</v>
      </c>
      <c r="G109" s="3" t="s">
        <v>1544</v>
      </c>
      <c r="H109" s="3" t="s">
        <v>1544</v>
      </c>
      <c r="I109" s="3" t="s">
        <v>711</v>
      </c>
      <c r="J109" s="4" t="s">
        <v>1267</v>
      </c>
      <c r="K109" s="4" t="str">
        <f>CONCATENATE(Tabla1[[#This Row],[EXPEDIENTE]]," - ",Tabla1[[#This Row],[ANUNCIO DE LICITACIÓN]])</f>
        <v>254210347700 - 52-A-4770 Proyecto de Adecuación Túneles en la provincia de Alicante. Plan de recuperación, transformación y resiliencia financiado por la Unión Europea Next Generation EU.</v>
      </c>
      <c r="L109" s="3" t="s">
        <v>623</v>
      </c>
      <c r="M109" s="3" t="s">
        <v>1777</v>
      </c>
      <c r="N109" s="86">
        <v>1152851.1299999999</v>
      </c>
      <c r="O109" s="86">
        <f>Tabla1[[#This Row],[CUANTÍA MÁXIMA (€)]]/1000000</f>
        <v>1.1528511299999999</v>
      </c>
      <c r="P109" s="36">
        <v>44582</v>
      </c>
      <c r="Q109" s="87" t="str">
        <f ca="1">IF(Tabla1[[#This Row],[FECHA FIN DE PLAZO]]&lt;TODAY(),"CERRADA", IF(Tabla1[[#This Row],[FECHA FIN DE PLAZO]]+1&gt;TODAY(),"ABIERTA"))</f>
        <v>CERRADA</v>
      </c>
      <c r="R109" s="2" t="s">
        <v>29</v>
      </c>
      <c r="S109" s="2" t="s">
        <v>837</v>
      </c>
      <c r="T109" s="2" t="s">
        <v>1257</v>
      </c>
      <c r="U109" s="38" t="s">
        <v>50</v>
      </c>
      <c r="V109" s="38" t="s">
        <v>1718</v>
      </c>
      <c r="W109" s="47" t="s">
        <v>1261</v>
      </c>
      <c r="X109" s="115"/>
    </row>
    <row r="110" spans="1:24" ht="66" hidden="1" customHeight="1">
      <c r="A110" s="61" t="str">
        <f>LEFT(Tabla1[[#This Row],[INVERSIÓN]],7)</f>
        <v>C01.I01</v>
      </c>
      <c r="B110" s="37" t="s">
        <v>809</v>
      </c>
      <c r="C110" s="61" t="s">
        <v>618</v>
      </c>
      <c r="D110" s="61" t="s">
        <v>689</v>
      </c>
      <c r="E110" s="61" t="s">
        <v>97</v>
      </c>
      <c r="F110" s="2" t="s">
        <v>81</v>
      </c>
      <c r="G110" s="65" t="s">
        <v>104</v>
      </c>
      <c r="H110" s="65" t="s">
        <v>104</v>
      </c>
      <c r="I110" s="3" t="s">
        <v>628</v>
      </c>
      <c r="J110" s="4" t="s">
        <v>627</v>
      </c>
      <c r="K110" s="4" t="str">
        <f>CONCATENATE(Tabla1[[#This Row],[EXPEDIENTE]]," - ",Tabla1[[#This Row],[ANUNCIO DE LICITACIÓN]])</f>
        <v>CMAYOR 2020/03Y05/62 - Permeabilización del ferrocarril. Paso peatonal a distinto nivel junto a la estación de FGV en Meliana (Valencia)</v>
      </c>
      <c r="L110" s="3" t="s">
        <v>623</v>
      </c>
      <c r="M110" s="3" t="s">
        <v>1778</v>
      </c>
      <c r="N110" s="60">
        <v>859978.48</v>
      </c>
      <c r="O110" s="60">
        <f>Tabla1[[#This Row],[CUANTÍA MÁXIMA (€)]]/1000000</f>
        <v>0.85997847999999999</v>
      </c>
      <c r="P110" s="36">
        <v>44582</v>
      </c>
      <c r="Q110" s="71" t="str">
        <f ca="1">IF(Tabla1[[#This Row],[FECHA FIN DE PLAZO]]&lt;TODAY(),"CERRADA", IF(Tabla1[[#This Row],[FECHA FIN DE PLAZO]]+1&gt;TODAY(),"ABIERTA"))</f>
        <v>CERRADA</v>
      </c>
      <c r="R110" s="2" t="s">
        <v>26</v>
      </c>
      <c r="S110" s="2" t="s">
        <v>809</v>
      </c>
      <c r="T110" s="2" t="s">
        <v>857</v>
      </c>
      <c r="U110" s="38" t="s">
        <v>49</v>
      </c>
      <c r="V110" s="38" t="s">
        <v>1718</v>
      </c>
      <c r="W110" s="47" t="s">
        <v>658</v>
      </c>
      <c r="X110" s="115"/>
    </row>
    <row r="111" spans="1:24" ht="72" hidden="1" customHeight="1">
      <c r="A111" s="61" t="str">
        <f>LEFT(Tabla1[[#This Row],[INVERSIÓN]],7)</f>
        <v>C01.I01</v>
      </c>
      <c r="B111" s="37" t="s">
        <v>809</v>
      </c>
      <c r="C111" s="61" t="s">
        <v>616</v>
      </c>
      <c r="D111" s="61" t="s">
        <v>689</v>
      </c>
      <c r="E111" s="61" t="s">
        <v>97</v>
      </c>
      <c r="F111" s="2" t="s">
        <v>81</v>
      </c>
      <c r="G111" s="65" t="s">
        <v>104</v>
      </c>
      <c r="H111" s="65" t="s">
        <v>104</v>
      </c>
      <c r="I111" s="65" t="s">
        <v>628</v>
      </c>
      <c r="J111" s="64" t="s">
        <v>647</v>
      </c>
      <c r="K111" s="64" t="str">
        <f>CONCATENATE(Tabla1[[#This Row],[EXPEDIENTE]]," - ",Tabla1[[#This Row],[ANUNCIO DE LICITACIÓN]])</f>
        <v>CMAYOR/2020/03Y05/112 - Conexión de la Vía Verde Ojos Negros y la Vía Xurra (Valencia)</v>
      </c>
      <c r="L111" s="3" t="s">
        <v>623</v>
      </c>
      <c r="M111" s="3" t="s">
        <v>1720</v>
      </c>
      <c r="N111" s="60">
        <v>1974643.91</v>
      </c>
      <c r="O111" s="60">
        <f>Tabla1[[#This Row],[CUANTÍA MÁXIMA (€)]]/1000000</f>
        <v>1.9746439099999999</v>
      </c>
      <c r="P111" s="36">
        <v>44582</v>
      </c>
      <c r="Q111" s="71" t="str">
        <f ca="1">IF(Tabla1[[#This Row],[FECHA FIN DE PLAZO]]&lt;TODAY(),"CERRADA", IF(Tabla1[[#This Row],[FECHA FIN DE PLAZO]]+1&gt;TODAY(),"ABIERTA"))</f>
        <v>CERRADA</v>
      </c>
      <c r="R111" s="2" t="s">
        <v>26</v>
      </c>
      <c r="S111" s="2" t="s">
        <v>809</v>
      </c>
      <c r="T111" s="2" t="s">
        <v>857</v>
      </c>
      <c r="U111" s="38" t="s">
        <v>49</v>
      </c>
      <c r="V111" s="38" t="s">
        <v>1718</v>
      </c>
      <c r="W111" s="47" t="s">
        <v>666</v>
      </c>
      <c r="X111" s="115"/>
    </row>
    <row r="112" spans="1:24" ht="62.25" hidden="1" customHeight="1">
      <c r="A112" s="61" t="str">
        <f>LEFT(Tabla1[[#This Row],[INVERSIÓN]],7)</f>
        <v>C01.I01</v>
      </c>
      <c r="B112" s="37" t="s">
        <v>809</v>
      </c>
      <c r="C112" s="61" t="s">
        <v>607</v>
      </c>
      <c r="D112" s="61" t="s">
        <v>689</v>
      </c>
      <c r="E112" s="61" t="s">
        <v>97</v>
      </c>
      <c r="F112" s="2" t="s">
        <v>81</v>
      </c>
      <c r="G112" s="65" t="s">
        <v>104</v>
      </c>
      <c r="H112" s="65" t="s">
        <v>104</v>
      </c>
      <c r="I112" s="3" t="s">
        <v>628</v>
      </c>
      <c r="J112" s="4" t="s">
        <v>637</v>
      </c>
      <c r="K112" s="4" t="str">
        <f>CONCATENATE(Tabla1[[#This Row],[EXPEDIENTE]]," - ",Tabla1[[#This Row],[ANUNCIO DE LICITACIÓN]])</f>
        <v>CMAYOR/2020/03Y05/132 - Nueva pasarela para el acceso peatonal y ciclista al apeadero de L'Omet en la infraestructura ferroviaria VT-001 de FGV en Picassent (Valencia)</v>
      </c>
      <c r="L112" s="3" t="s">
        <v>623</v>
      </c>
      <c r="M112" s="3" t="s">
        <v>1759</v>
      </c>
      <c r="N112" s="60">
        <v>621687.16</v>
      </c>
      <c r="O112" s="60">
        <f>Tabla1[[#This Row],[CUANTÍA MÁXIMA (€)]]/1000000</f>
        <v>0.62168716000000002</v>
      </c>
      <c r="P112" s="36">
        <v>44582</v>
      </c>
      <c r="Q112" s="71" t="str">
        <f ca="1">IF(Tabla1[[#This Row],[FECHA FIN DE PLAZO]]&lt;TODAY(),"CERRADA", IF(Tabla1[[#This Row],[FECHA FIN DE PLAZO]]+1&gt;TODAY(),"ABIERTA"))</f>
        <v>CERRADA</v>
      </c>
      <c r="R112" s="2" t="s">
        <v>26</v>
      </c>
      <c r="S112" s="2" t="s">
        <v>809</v>
      </c>
      <c r="T112" s="2" t="s">
        <v>857</v>
      </c>
      <c r="U112" s="38" t="s">
        <v>49</v>
      </c>
      <c r="V112" s="38" t="s">
        <v>1718</v>
      </c>
      <c r="W112" s="47" t="s">
        <v>651</v>
      </c>
      <c r="X112" s="115"/>
    </row>
    <row r="113" spans="1:24" ht="62.25" hidden="1" customHeight="1">
      <c r="A113" s="61" t="str">
        <f>LEFT(Tabla1[[#This Row],[INVERSIÓN]],7)</f>
        <v>C22.I01</v>
      </c>
      <c r="B113" s="37" t="s">
        <v>741</v>
      </c>
      <c r="C113" s="61" t="s">
        <v>608</v>
      </c>
      <c r="D113" s="61" t="s">
        <v>689</v>
      </c>
      <c r="E113" s="61" t="s">
        <v>97</v>
      </c>
      <c r="F113" s="2" t="s">
        <v>74</v>
      </c>
      <c r="G113" s="3" t="s">
        <v>110</v>
      </c>
      <c r="H113" s="3" t="s">
        <v>110</v>
      </c>
      <c r="I113" s="3" t="s">
        <v>622</v>
      </c>
      <c r="J113" s="4" t="s">
        <v>652</v>
      </c>
      <c r="K113" s="4" t="str">
        <f>CONCATENATE(Tabla1[[#This Row],[EXPEDIENTE]]," - ",Tabla1[[#This Row],[ANUNCIO DE LICITACIÓN]])</f>
        <v xml:space="preserve">CMAYOR/2022/08Y09/34 - Contrato mixto de servicio y obra de redacción del proyecto de ejecución, estudio de seguridad y salud, proyectos de instalaciones y de actividad, y ejecución de obras, de construcción de RPMD y viviendas tuteladas asistenciales "Monteolivete" (L1) y del </v>
      </c>
      <c r="L113" s="3" t="s">
        <v>623</v>
      </c>
      <c r="M113" s="3" t="s">
        <v>1755</v>
      </c>
      <c r="N113" s="60">
        <v>22424716.469999999</v>
      </c>
      <c r="O113" s="60">
        <f>Tabla1[[#This Row],[CUANTÍA MÁXIMA (€)]]/1000000</f>
        <v>22.42471647</v>
      </c>
      <c r="P113" s="36">
        <v>44582</v>
      </c>
      <c r="Q113" s="71" t="str">
        <f ca="1">IF(Tabla1[[#This Row],[FECHA FIN DE PLAZO]]&lt;TODAY(),"CERRADA", IF(Tabla1[[#This Row],[FECHA FIN DE PLAZO]]+1&gt;TODAY(),"ABIERTA"))</f>
        <v>CERRADA</v>
      </c>
      <c r="R113" s="2" t="s">
        <v>42</v>
      </c>
      <c r="S113" s="2" t="s">
        <v>741</v>
      </c>
      <c r="T113" s="2" t="s">
        <v>858</v>
      </c>
      <c r="U113" s="38" t="s">
        <v>56</v>
      </c>
      <c r="V113" s="38" t="s">
        <v>1718</v>
      </c>
      <c r="W113" s="47" t="s">
        <v>653</v>
      </c>
      <c r="X113" s="115"/>
    </row>
    <row r="114" spans="1:24" ht="72.75" hidden="1" customHeight="1">
      <c r="A114" s="61" t="str">
        <f>LEFT(Tabla1[[#This Row],[INVERSIÓN]],7)</f>
        <v>C01.I01</v>
      </c>
      <c r="B114" s="37" t="s">
        <v>809</v>
      </c>
      <c r="C114" s="61" t="s">
        <v>617</v>
      </c>
      <c r="D114" s="61" t="s">
        <v>689</v>
      </c>
      <c r="E114" s="61" t="s">
        <v>97</v>
      </c>
      <c r="F114" s="2" t="s">
        <v>81</v>
      </c>
      <c r="G114" s="65" t="s">
        <v>104</v>
      </c>
      <c r="H114" s="65" t="s">
        <v>104</v>
      </c>
      <c r="I114" s="65" t="s">
        <v>628</v>
      </c>
      <c r="J114" s="64" t="s">
        <v>648</v>
      </c>
      <c r="K114" s="64" t="str">
        <f>CONCATENATE(Tabla1[[#This Row],[EXPEDIENTE]]," - ",Tabla1[[#This Row],[ANUNCIO DE LICITACIÓN]])</f>
        <v>CMAYOR/2020/03Y05/119 - Coordinación de seguridad y salud y dirección de obras de "Permeabilización del Ferrocarril. Paso peatonal a distinto nivel junto a la estación de FGV en Meliana (Valencia)</v>
      </c>
      <c r="L114" s="3" t="s">
        <v>625</v>
      </c>
      <c r="M114" s="3" t="s">
        <v>1727</v>
      </c>
      <c r="N114" s="60">
        <v>122213</v>
      </c>
      <c r="O114" s="60">
        <f>Tabla1[[#This Row],[CUANTÍA MÁXIMA (€)]]/1000000</f>
        <v>0.122213</v>
      </c>
      <c r="P114" s="36">
        <v>44575</v>
      </c>
      <c r="Q114" s="71" t="str">
        <f ca="1">IF(Tabla1[[#This Row],[FECHA FIN DE PLAZO]]&lt;TODAY(),"CERRADA", IF(Tabla1[[#This Row],[FECHA FIN DE PLAZO]]+1&gt;TODAY(),"ABIERTA"))</f>
        <v>CERRADA</v>
      </c>
      <c r="R114" s="2" t="s">
        <v>26</v>
      </c>
      <c r="S114" s="2" t="s">
        <v>809</v>
      </c>
      <c r="T114" s="2" t="s">
        <v>857</v>
      </c>
      <c r="U114" s="38" t="s">
        <v>49</v>
      </c>
      <c r="V114" s="38" t="s">
        <v>1718</v>
      </c>
      <c r="W114" s="47" t="s">
        <v>657</v>
      </c>
      <c r="X114" s="115"/>
    </row>
    <row r="115" spans="1:24" ht="63" hidden="1" customHeight="1">
      <c r="A115" s="37" t="s">
        <v>1224</v>
      </c>
      <c r="B115" s="37" t="s">
        <v>838</v>
      </c>
      <c r="C115" s="61" t="s">
        <v>1225</v>
      </c>
      <c r="D115" s="70" t="s">
        <v>689</v>
      </c>
      <c r="E115" s="70" t="s">
        <v>98</v>
      </c>
      <c r="F115" s="2" t="s">
        <v>81</v>
      </c>
      <c r="G115" s="3" t="s">
        <v>1544</v>
      </c>
      <c r="H115" s="3" t="s">
        <v>1544</v>
      </c>
      <c r="I115" s="3" t="s">
        <v>711</v>
      </c>
      <c r="J115" s="4" t="s">
        <v>1226</v>
      </c>
      <c r="K115" s="4" t="str">
        <f>CONCATENATE(Tabla1[[#This Row],[EXPEDIENTE]]," - ",Tabla1[[#This Row],[ANUNCIO DE LICITACIÓN]])</f>
        <v>3.21/23108.0062 - Anuncio de formalización de contratos de: ADIF - Presidencia. Objeto: Servicios para la redacción del plan especial de la terminal intermodal y logística de Valencia San Luis. Expediente: 3.21/23108.0062</v>
      </c>
      <c r="L115" s="3" t="s">
        <v>625</v>
      </c>
      <c r="M115" s="3" t="s">
        <v>1728</v>
      </c>
      <c r="N115" s="60">
        <v>120000</v>
      </c>
      <c r="O115" s="60">
        <f>Tabla1[[#This Row],[CUANTÍA MÁXIMA (€)]]/1000000</f>
        <v>0.12</v>
      </c>
      <c r="P115" s="36">
        <v>44561</v>
      </c>
      <c r="Q115" s="79" t="str">
        <f ca="1">IF(Tabla1[[#This Row],[FECHA FIN DE PLAZO]]&lt;TODAY(),"CERRADA", IF(Tabla1[[#This Row],[FECHA FIN DE PLAZO]]+1&gt;TODAY(),"ABIERTA"))</f>
        <v>CERRADA</v>
      </c>
      <c r="R115" s="2" t="s">
        <v>29</v>
      </c>
      <c r="S115" s="2" t="s">
        <v>838</v>
      </c>
      <c r="T115" s="2" t="s">
        <v>872</v>
      </c>
      <c r="U115" s="38" t="s">
        <v>50</v>
      </c>
      <c r="V115" s="38" t="s">
        <v>1718</v>
      </c>
      <c r="W115" s="47" t="s">
        <v>1227</v>
      </c>
      <c r="X115" s="115"/>
    </row>
    <row r="116" spans="1:24" ht="98.25" hidden="1" customHeight="1">
      <c r="A116" s="61" t="str">
        <f>LEFT(Tabla1[[#This Row],[INVERSIÓN]],7)</f>
        <v>C23.I03</v>
      </c>
      <c r="B116" s="37" t="s">
        <v>775</v>
      </c>
      <c r="C116" s="61" t="s">
        <v>619</v>
      </c>
      <c r="D116" s="61" t="s">
        <v>689</v>
      </c>
      <c r="E116" s="61" t="s">
        <v>97</v>
      </c>
      <c r="F116" s="2" t="s">
        <v>77</v>
      </c>
      <c r="G116" s="3" t="s">
        <v>107</v>
      </c>
      <c r="H116" s="3" t="s">
        <v>127</v>
      </c>
      <c r="I116" s="3" t="s">
        <v>630</v>
      </c>
      <c r="J116" s="4" t="s">
        <v>629</v>
      </c>
      <c r="K116" s="4" t="str">
        <f>CONCATENATE(Tabla1[[#This Row],[EXPEDIENTE]]," - ",Tabla1[[#This Row],[ANUNCIO DE LICITACIÓN]])</f>
        <v>CNMY22/1B1A/4 - Servicio consistente en la realización de un estudio para la identificación de tendencias sectoriales y sus repercusiones en materia de necesidades formativas en los sectores económicos de la Comunitat Valenciana, que incluye condiciones especiales de ejecución de carácter social</v>
      </c>
      <c r="L116" s="3" t="s">
        <v>625</v>
      </c>
      <c r="M116" s="3" t="s">
        <v>1779</v>
      </c>
      <c r="N116" s="60">
        <v>98453.07</v>
      </c>
      <c r="O116" s="60">
        <f>Tabla1[[#This Row],[CUANTÍA MÁXIMA (€)]]/1000000</f>
        <v>9.8453070000000004E-2</v>
      </c>
      <c r="P116" s="36">
        <v>44557</v>
      </c>
      <c r="Q116" s="71" t="str">
        <f ca="1">IF(Tabla1[[#This Row],[FECHA FIN DE PLAZO]]&lt;TODAY(),"CERRADA", IF(Tabla1[[#This Row],[FECHA FIN DE PLAZO]]+1&gt;TODAY(),"ABIERTA"))</f>
        <v>CERRADA</v>
      </c>
      <c r="R116" s="2" t="s">
        <v>43</v>
      </c>
      <c r="S116" s="2" t="s">
        <v>775</v>
      </c>
      <c r="T116" s="2" t="s">
        <v>1113</v>
      </c>
      <c r="U116" s="38" t="s">
        <v>56</v>
      </c>
      <c r="V116" s="38" t="s">
        <v>1718</v>
      </c>
      <c r="W116" s="47" t="s">
        <v>659</v>
      </c>
      <c r="X116" s="115"/>
    </row>
    <row r="117" spans="1:24" ht="98.25" hidden="1" customHeight="1">
      <c r="A117" s="61" t="str">
        <f>LEFT(Tabla1[[#This Row],[INVERSIÓN]],7)</f>
        <v>C22.I01</v>
      </c>
      <c r="B117" s="37" t="s">
        <v>741</v>
      </c>
      <c r="C117" s="61" t="s">
        <v>612</v>
      </c>
      <c r="D117" s="61" t="s">
        <v>689</v>
      </c>
      <c r="E117" s="61" t="s">
        <v>97</v>
      </c>
      <c r="F117" s="2" t="s">
        <v>79</v>
      </c>
      <c r="G117" s="40" t="s">
        <v>102</v>
      </c>
      <c r="H117" s="40" t="s">
        <v>102</v>
      </c>
      <c r="I117" s="40" t="s">
        <v>102</v>
      </c>
      <c r="J117" s="4" t="s">
        <v>642</v>
      </c>
      <c r="K117" s="4" t="str">
        <f>CONCATENATE(Tabla1[[#This Row],[EXPEDIENTE]]," - ",Tabla1[[#This Row],[ANUNCIO DE LICITACIÓN]])</f>
        <v>CMAYOR/2022/08Y03/01 - Servicio de teleasistencia avanzada en la Comunitat Valenciana, para un máximo de 50.000 personas usuarias.</v>
      </c>
      <c r="L117" s="3" t="s">
        <v>625</v>
      </c>
      <c r="M117" s="3" t="s">
        <v>1780</v>
      </c>
      <c r="N117" s="60">
        <v>25719600</v>
      </c>
      <c r="O117" s="60">
        <f>Tabla1[[#This Row],[CUANTÍA MÁXIMA (€)]]/1000000</f>
        <v>25.7196</v>
      </c>
      <c r="P117" s="36">
        <v>44552</v>
      </c>
      <c r="Q117" s="71" t="str">
        <f ca="1">IF(Tabla1[[#This Row],[FECHA FIN DE PLAZO]]&lt;TODAY(),"CERRADA", IF(Tabla1[[#This Row],[FECHA FIN DE PLAZO]]+1&gt;TODAY(),"ABIERTA"))</f>
        <v>CERRADA</v>
      </c>
      <c r="R117" s="2" t="s">
        <v>42</v>
      </c>
      <c r="S117" s="2" t="s">
        <v>741</v>
      </c>
      <c r="T117" s="2" t="s">
        <v>934</v>
      </c>
      <c r="U117" s="38" t="s">
        <v>56</v>
      </c>
      <c r="V117" s="38" t="s">
        <v>1718</v>
      </c>
      <c r="W117" s="47" t="s">
        <v>662</v>
      </c>
      <c r="X117" s="115"/>
    </row>
    <row r="118" spans="1:24" ht="98.25" hidden="1" customHeight="1">
      <c r="A118" s="61" t="str">
        <f>LEFT(Tabla1[[#This Row],[INVERSIÓN]],7)</f>
        <v>C23.I04</v>
      </c>
      <c r="B118" s="37" t="s">
        <v>787</v>
      </c>
      <c r="C118" s="61" t="s">
        <v>691</v>
      </c>
      <c r="D118" s="70" t="s">
        <v>690</v>
      </c>
      <c r="E118" s="61" t="s">
        <v>97</v>
      </c>
      <c r="F118" s="2" t="s">
        <v>77</v>
      </c>
      <c r="G118" s="3" t="s">
        <v>107</v>
      </c>
      <c r="H118" s="3" t="s">
        <v>127</v>
      </c>
      <c r="I118" s="3" t="s">
        <v>127</v>
      </c>
      <c r="J118" s="4" t="s">
        <v>696</v>
      </c>
      <c r="K118" s="4" t="str">
        <f>CONCATENATE(Tabla1[[#This Row],[EXPEDIENTE]]," - ",Tabla1[[#This Row],[ANUNCIO DE LICITACIÓN]])</f>
        <v>CNME21/1A3A/579 - Plan de Medidas Antifraude para LABORA Servicio Valenciano de Empleo y Formación</v>
      </c>
      <c r="L118" s="3" t="s">
        <v>625</v>
      </c>
      <c r="M118" s="3" t="s">
        <v>1781</v>
      </c>
      <c r="N118" s="69">
        <v>14999</v>
      </c>
      <c r="O118" s="69">
        <f>Tabla1[[#This Row],[CUANTÍA MÁXIMA (€)]]/1000000</f>
        <v>1.4999E-2</v>
      </c>
      <c r="P118" s="36">
        <v>44543</v>
      </c>
      <c r="Q118" s="71" t="str">
        <f ca="1">IF(Tabla1[[#This Row],[FECHA FIN DE PLAZO]]&lt;TODAY(),"CERRADA", IF(Tabla1[[#This Row],[FECHA FIN DE PLAZO]]+1&gt;TODAY(),"ABIERTA"))</f>
        <v>CERRADA</v>
      </c>
      <c r="R118" s="2" t="s">
        <v>43</v>
      </c>
      <c r="S118" s="2" t="s">
        <v>787</v>
      </c>
      <c r="U118" s="38" t="s">
        <v>56</v>
      </c>
      <c r="V118" s="38" t="s">
        <v>1718</v>
      </c>
      <c r="W118" s="47" t="s">
        <v>700</v>
      </c>
      <c r="X118" s="115"/>
    </row>
    <row r="119" spans="1:24" ht="105" hidden="1" customHeight="1">
      <c r="A119" s="61" t="str">
        <f>LEFT(Tabla1[[#This Row],[INVERSIÓN]],7)</f>
        <v>C22.I01</v>
      </c>
      <c r="B119" s="37" t="s">
        <v>741</v>
      </c>
      <c r="C119" s="61" t="s">
        <v>620</v>
      </c>
      <c r="D119" s="61" t="s">
        <v>689</v>
      </c>
      <c r="E119" s="61" t="s">
        <v>97</v>
      </c>
      <c r="F119" s="2" t="s">
        <v>74</v>
      </c>
      <c r="G119" s="3" t="s">
        <v>110</v>
      </c>
      <c r="H119" s="3" t="s">
        <v>110</v>
      </c>
      <c r="I119" s="3" t="s">
        <v>622</v>
      </c>
      <c r="J119" s="4" t="s">
        <v>638</v>
      </c>
      <c r="K119" s="4" t="str">
        <f>CONCATENATE(Tabla1[[#This Row],[EXPEDIENTE]]," - ",Tabla1[[#This Row],[ANUNCIO DE LICITACIÓN]])</f>
        <v>CMAYOR/2021/08Y09/187 - Dirección de obra por arquitecto, dirección de ejecución de obra y coordinador de seguridad y salud por arquitecto técnico y dirección parcial de instalaciones, legalización de instalaciones y certificado eficiencia energética, seguimiento en obra del Proyecto de actividad y certificado final para la puesta en funcionamiento de la actividad, por Ingeniero Industrial o Ingeniero Técnico Industrial, de los Proyectos de reforma de edificios dependientes de la dirección General de Infraestructuras de Servicios Sociales de la VICIPI (RPDF Vall D'Umbrí y RPMD Ademúz)</v>
      </c>
      <c r="L119" s="3" t="s">
        <v>639</v>
      </c>
      <c r="M119" s="3" t="s">
        <v>1728</v>
      </c>
      <c r="N119" s="60">
        <v>183983.8</v>
      </c>
      <c r="O119" s="60">
        <f>Tabla1[[#This Row],[CUANTÍA MÁXIMA (€)]]/1000000</f>
        <v>0.18398379999999998</v>
      </c>
      <c r="P119" s="36">
        <v>44533</v>
      </c>
      <c r="Q119" s="71" t="str">
        <f ca="1">IF(Tabla1[[#This Row],[FECHA FIN DE PLAZO]]&lt;TODAY(),"CERRADA", IF(Tabla1[[#This Row],[FECHA FIN DE PLAZO]]+1&gt;TODAY(),"ABIERTA"))</f>
        <v>CERRADA</v>
      </c>
      <c r="R119" s="2" t="s">
        <v>42</v>
      </c>
      <c r="S119" s="2" t="s">
        <v>741</v>
      </c>
      <c r="T119" s="2" t="s">
        <v>858</v>
      </c>
      <c r="U119" s="38" t="s">
        <v>56</v>
      </c>
      <c r="V119" s="38" t="s">
        <v>1718</v>
      </c>
      <c r="W119" s="47" t="s">
        <v>660</v>
      </c>
    </row>
    <row r="120" spans="1:24" ht="165" hidden="1">
      <c r="A120" s="61" t="str">
        <f>LEFT(Tabla1[[#This Row],[INVERSIÓN]],7)</f>
        <v>C02.I05</v>
      </c>
      <c r="B120" s="37" t="s">
        <v>811</v>
      </c>
      <c r="C120" s="61" t="s">
        <v>621</v>
      </c>
      <c r="D120" s="61" t="s">
        <v>689</v>
      </c>
      <c r="E120" s="61" t="s">
        <v>97</v>
      </c>
      <c r="F120" s="2" t="s">
        <v>75</v>
      </c>
      <c r="G120" s="40" t="s">
        <v>102</v>
      </c>
      <c r="H120" s="40" t="s">
        <v>102</v>
      </c>
      <c r="I120" s="3" t="s">
        <v>640</v>
      </c>
      <c r="J120" s="4" t="s">
        <v>641</v>
      </c>
      <c r="K120" s="4" t="str">
        <f>CONCATENATE(Tabla1[[#This Row],[EXPEDIENTE]]," - ",Tabla1[[#This Row],[ANUNCIO DE LICITACIÓN]])</f>
        <v>CNMY21/DGPAT/24 - Proyecto básico, de ejecución y de actividad, estudio de seguridad y salud, proyectos de instalaciones, proyecto de intervención arqueológica,dirección de obra y de ejecución, de instalaciones, de estructura y científico-arqueológica, control de calidad y coordinación en materia de seguridad y salud de la obra de rehabilitación integral del Palacio del Tremolar de Valencia</v>
      </c>
      <c r="L120" s="3" t="s">
        <v>639</v>
      </c>
      <c r="M120" s="3" t="s">
        <v>1728</v>
      </c>
      <c r="N120" s="60">
        <v>364970.74</v>
      </c>
      <c r="O120" s="60">
        <f>Tabla1[[#This Row],[CUANTÍA MÁXIMA (€)]]/1000000</f>
        <v>0.36497074000000002</v>
      </c>
      <c r="P120" s="36">
        <v>44533</v>
      </c>
      <c r="Q120" s="71" t="str">
        <f ca="1">IF(Tabla1[[#This Row],[FECHA FIN DE PLAZO]]&lt;TODAY(),"CERRADA", IF(Tabla1[[#This Row],[FECHA FIN DE PLAZO]]+1&gt;TODAY(),"ABIERTA"))</f>
        <v>CERRADA</v>
      </c>
      <c r="R120" s="2" t="s">
        <v>59</v>
      </c>
      <c r="S120" s="2" t="s">
        <v>811</v>
      </c>
      <c r="T120" s="2" t="s">
        <v>859</v>
      </c>
      <c r="U120" s="38" t="s">
        <v>49</v>
      </c>
      <c r="V120" s="38" t="s">
        <v>1718</v>
      </c>
      <c r="W120" s="47" t="s">
        <v>661</v>
      </c>
    </row>
    <row r="121" spans="1:24" ht="120" hidden="1">
      <c r="A121" s="92" t="s">
        <v>1256</v>
      </c>
      <c r="B121" s="98" t="s">
        <v>837</v>
      </c>
      <c r="C121" s="61" t="s">
        <v>1453</v>
      </c>
      <c r="D121" s="61" t="s">
        <v>689</v>
      </c>
      <c r="E121" s="61" t="s">
        <v>98</v>
      </c>
      <c r="F121" s="2" t="s">
        <v>81</v>
      </c>
      <c r="G121" s="3" t="s">
        <v>1544</v>
      </c>
      <c r="H121" s="3" t="s">
        <v>1544</v>
      </c>
      <c r="I121" s="3" t="s">
        <v>711</v>
      </c>
      <c r="J121" s="4" t="s">
        <v>1454</v>
      </c>
      <c r="K121" s="4" t="str">
        <f>CONCATENATE(Tabla1[[#This Row],[EXPEDIENTE]]," - ",Tabla1[[#This Row],[ANUNCIO DE LICITACIÓN]])</f>
        <v>3.21/20810.0054 - Ejecución de las obras del proyecto constructivo de protecciones acústicas del nuevo acceso ferroviario de alta velocidad de Levante. Madrid-Castilla la Mancha - Comunidad Valenciana - Región de Murcia. Tramo: línea de ancho ibérico. Nudo de La Encina-Xàtiva.</v>
      </c>
      <c r="L121" s="3" t="s">
        <v>623</v>
      </c>
      <c r="M121" s="3" t="s">
        <v>1737</v>
      </c>
      <c r="N121" s="69">
        <v>15605245.880000001</v>
      </c>
      <c r="O121" s="96">
        <f>Tabla1[[#This Row],[CUANTÍA MÁXIMA (€)]]/1000000</f>
        <v>15.60524588</v>
      </c>
      <c r="P121" s="36">
        <v>44511</v>
      </c>
      <c r="Q121" s="97" t="str">
        <f ca="1">IF(Tabla1[[#This Row],[FECHA FIN DE PLAZO]]&lt;TODAY(),"CERRADA", IF(Tabla1[[#This Row],[FECHA FIN DE PLAZO]]+1&gt;TODAY(),"ABIERTA"))</f>
        <v>CERRADA</v>
      </c>
      <c r="R121" s="2" t="s">
        <v>29</v>
      </c>
      <c r="S121" s="2" t="s">
        <v>837</v>
      </c>
      <c r="U121" s="38" t="s">
        <v>50</v>
      </c>
      <c r="V121" s="38" t="s">
        <v>1718</v>
      </c>
      <c r="W121" s="47" t="s">
        <v>1455</v>
      </c>
    </row>
    <row r="122" spans="1:24" ht="125.25" hidden="1" customHeight="1">
      <c r="A122" s="37" t="s">
        <v>1178</v>
      </c>
      <c r="B122" s="37" t="s">
        <v>808</v>
      </c>
      <c r="C122" s="61" t="s">
        <v>1208</v>
      </c>
      <c r="D122" s="70" t="s">
        <v>689</v>
      </c>
      <c r="E122" s="70" t="s">
        <v>98</v>
      </c>
      <c r="F122" s="2" t="s">
        <v>81</v>
      </c>
      <c r="G122" s="3" t="s">
        <v>1544</v>
      </c>
      <c r="H122" s="3" t="s">
        <v>1544</v>
      </c>
      <c r="I122" s="3" t="s">
        <v>711</v>
      </c>
      <c r="J122" s="4" t="s">
        <v>1209</v>
      </c>
      <c r="K122" s="4" t="str">
        <f>CONCATENATE(Tabla1[[#This Row],[EXPEDIENTE]]," - ",Tabla1[[#This Row],[ANUNCIO DE LICITACIÓN]])</f>
        <v>3.21/27507.0257 - Anuncio de licitación de ADIF-Consejo de Administración. Objeto: Ejecución de las obras del Proyecto Constructivo para la renovación de vía y catenaria. Tramo: Xàtiva-L'Alcúdia de Crespins. Plan Núcleo de cercanías València-Castelló (2017-2025). Expediente: 3.21/27507.0257.</v>
      </c>
      <c r="L122" s="3" t="s">
        <v>623</v>
      </c>
      <c r="M122" s="3" t="s">
        <v>1782</v>
      </c>
      <c r="N122" s="60">
        <v>5014421.83</v>
      </c>
      <c r="O122" s="60">
        <f>Tabla1[[#This Row],[CUANTÍA MÁXIMA (€)]]/1000000</f>
        <v>5.0144218299999999</v>
      </c>
      <c r="P122" s="36">
        <v>44505</v>
      </c>
      <c r="Q122" s="79" t="str">
        <f ca="1">IF(Tabla1[[#This Row],[FECHA FIN DE PLAZO]]&lt;TODAY(),"CERRADA", IF(Tabla1[[#This Row],[FECHA FIN DE PLAZO]]+1&gt;TODAY(),"ABIERTA"))</f>
        <v>CERRADA</v>
      </c>
      <c r="R122" s="2" t="s">
        <v>26</v>
      </c>
      <c r="S122" s="2" t="s">
        <v>808</v>
      </c>
      <c r="T122" s="2" t="s">
        <v>855</v>
      </c>
      <c r="U122" s="38" t="s">
        <v>49</v>
      </c>
      <c r="V122" s="38" t="s">
        <v>1718</v>
      </c>
      <c r="W122" s="47" t="s">
        <v>1210</v>
      </c>
    </row>
    <row r="123" spans="1:24" ht="125.25" hidden="1" customHeight="1">
      <c r="A123" s="61" t="str">
        <f>LEFT(Tabla1[[#This Row],[INVERSIÓN]],7)</f>
        <v>C11.I03</v>
      </c>
      <c r="B123" s="37" t="s">
        <v>764</v>
      </c>
      <c r="C123" s="61" t="s">
        <v>614</v>
      </c>
      <c r="D123" s="61" t="s">
        <v>689</v>
      </c>
      <c r="E123" s="61" t="s">
        <v>97</v>
      </c>
      <c r="F123" s="2" t="s">
        <v>88</v>
      </c>
      <c r="G123" s="40" t="s">
        <v>102</v>
      </c>
      <c r="H123" s="40" t="s">
        <v>102</v>
      </c>
      <c r="I123" s="40" t="s">
        <v>102</v>
      </c>
      <c r="J123" s="64" t="s">
        <v>644</v>
      </c>
      <c r="K123" s="64" t="str">
        <f>CONCATENATE(Tabla1[[#This Row],[EXPEDIENTE]]," - ",Tabla1[[#This Row],[ANUNCIO DE LICITACIÓN]])</f>
        <v>CNMY21/DGTIC/33 - Adquisición de 3.300 ordenadores portátiles de la Generalitat en el ámbito de Justicia.</v>
      </c>
      <c r="L123" s="3" t="s">
        <v>645</v>
      </c>
      <c r="M123" s="3" t="s">
        <v>1769</v>
      </c>
      <c r="N123" s="60">
        <v>5286600</v>
      </c>
      <c r="O123" s="60">
        <f>Tabla1[[#This Row],[CUANTÍA MÁXIMA (€)]]/1000000</f>
        <v>5.2866</v>
      </c>
      <c r="P123" s="36">
        <v>44484</v>
      </c>
      <c r="Q123" s="71" t="str">
        <f ca="1">IF(Tabla1[[#This Row],[FECHA FIN DE PLAZO]]&lt;TODAY(),"CERRADA", IF(Tabla1[[#This Row],[FECHA FIN DE PLAZO]]+1&gt;TODAY(),"ABIERTA"))</f>
        <v>CERRADA</v>
      </c>
      <c r="R123" s="2" t="s">
        <v>33</v>
      </c>
      <c r="S123" s="2" t="s">
        <v>764</v>
      </c>
      <c r="T123" s="2" t="s">
        <v>1073</v>
      </c>
      <c r="U123" s="38" t="s">
        <v>52</v>
      </c>
      <c r="V123" s="38" t="s">
        <v>1718</v>
      </c>
      <c r="W123" s="47" t="s">
        <v>664</v>
      </c>
    </row>
    <row r="124" spans="1:24" ht="125.25" hidden="1" customHeight="1">
      <c r="A124" s="61" t="str">
        <f>LEFT(Tabla1[[#This Row],[INVERSIÓN]],7)</f>
        <v>C22.I01</v>
      </c>
      <c r="B124" s="37" t="s">
        <v>741</v>
      </c>
      <c r="C124" s="61" t="s">
        <v>694</v>
      </c>
      <c r="D124" s="61" t="s">
        <v>689</v>
      </c>
      <c r="E124" s="61" t="s">
        <v>97</v>
      </c>
      <c r="F124" s="2" t="s">
        <v>74</v>
      </c>
      <c r="G124" s="3" t="s">
        <v>110</v>
      </c>
      <c r="H124" s="3" t="s">
        <v>110</v>
      </c>
      <c r="I124" s="3" t="s">
        <v>695</v>
      </c>
      <c r="J124" s="4" t="s">
        <v>699</v>
      </c>
      <c r="K124" s="4" t="str">
        <f>CONCATENATE(Tabla1[[#This Row],[EXPEDIENTE]]," - ",Tabla1[[#This Row],[ANUNCIO DE LICITACIÓN]])</f>
        <v>CMAYOR/2021/08Y09/156 (Lotes 1-3) - Obras de reforma de la Residencia para Personas Mayores de Ademuz, intervención en el Centro de Recepción de Menores Virgen de LLedó de Castelló de la Plana y adecuación sala asistidos planta 2ª y mejoras en ascensores E1, E2 y E3 en la Residencia para Personas Mayores de Burriana (3 lotes).</v>
      </c>
      <c r="L124" s="3" t="s">
        <v>623</v>
      </c>
      <c r="M124" s="3" t="s">
        <v>1755</v>
      </c>
      <c r="N124" s="69">
        <v>2585665.7200000002</v>
      </c>
      <c r="O124" s="69">
        <f>Tabla1[[#This Row],[CUANTÍA MÁXIMA (€)]]/1000000</f>
        <v>2.5856657200000002</v>
      </c>
      <c r="P124" s="36">
        <v>44410</v>
      </c>
      <c r="Q124" s="71" t="str">
        <f ca="1">IF(Tabla1[[#This Row],[FECHA FIN DE PLAZO]]&lt;TODAY(),"CERRADA", IF(Tabla1[[#This Row],[FECHA FIN DE PLAZO]]+1&gt;TODAY(),"ABIERTA"))</f>
        <v>CERRADA</v>
      </c>
      <c r="R124" s="2" t="s">
        <v>42</v>
      </c>
      <c r="S124" s="2" t="s">
        <v>741</v>
      </c>
      <c r="U124" s="38" t="s">
        <v>56</v>
      </c>
      <c r="V124" s="38" t="s">
        <v>1718</v>
      </c>
      <c r="W124" s="47" t="s">
        <v>703</v>
      </c>
    </row>
    <row r="125" spans="1:24" ht="90" hidden="1">
      <c r="A125" s="61" t="str">
        <f>LEFT(Tabla1[[#This Row],[INVERSIÓN]],7)</f>
        <v>C22.I01</v>
      </c>
      <c r="B125" s="37" t="s">
        <v>741</v>
      </c>
      <c r="C125" s="61" t="s">
        <v>693</v>
      </c>
      <c r="D125" s="61" t="s">
        <v>689</v>
      </c>
      <c r="E125" s="61" t="s">
        <v>97</v>
      </c>
      <c r="F125" s="2" t="s">
        <v>74</v>
      </c>
      <c r="G125" s="3" t="s">
        <v>110</v>
      </c>
      <c r="H125" s="3" t="s">
        <v>110</v>
      </c>
      <c r="I125" s="3" t="s">
        <v>695</v>
      </c>
      <c r="J125" s="4" t="s">
        <v>698</v>
      </c>
      <c r="K125" s="4" t="str">
        <f>CONCATENATE(Tabla1[[#This Row],[EXPEDIENTE]]," - ",Tabla1[[#This Row],[ANUNCIO DE LICITACIÓN]])</f>
        <v>CMAYOR/2021/08Y09/160 (Lotes 1-2) - Obras de reforma en la Residencia para personas con diversidad funcional Vall d´Umbrí, y de reforma y adecuación del Centro de acogida de menores de Mislata (2 lotes)</v>
      </c>
      <c r="L125" s="3" t="s">
        <v>623</v>
      </c>
      <c r="M125" s="3" t="s">
        <v>1755</v>
      </c>
      <c r="N125" s="69">
        <v>2814629.9</v>
      </c>
      <c r="O125" s="69">
        <f>Tabla1[[#This Row],[CUANTÍA MÁXIMA (€)]]/1000000</f>
        <v>2.8146298999999999</v>
      </c>
      <c r="P125" s="36">
        <v>44410</v>
      </c>
      <c r="Q125" s="71" t="str">
        <f ca="1">IF(Tabla1[[#This Row],[FECHA FIN DE PLAZO]]&lt;TODAY(),"CERRADA", IF(Tabla1[[#This Row],[FECHA FIN DE PLAZO]]+1&gt;TODAY(),"ABIERTA"))</f>
        <v>CERRADA</v>
      </c>
      <c r="R125" s="2" t="s">
        <v>42</v>
      </c>
      <c r="S125" s="2" t="s">
        <v>741</v>
      </c>
      <c r="U125" s="38" t="s">
        <v>56</v>
      </c>
      <c r="V125" s="38" t="s">
        <v>1718</v>
      </c>
      <c r="W125" s="47" t="s">
        <v>702</v>
      </c>
    </row>
    <row r="126" spans="1:24" ht="90" hidden="1">
      <c r="A126" s="61" t="str">
        <f>LEFT(Tabla1[[#This Row],[INVERSIÓN]],7)</f>
        <v>C22.I01</v>
      </c>
      <c r="B126" s="37" t="s">
        <v>741</v>
      </c>
      <c r="C126" s="61" t="s">
        <v>692</v>
      </c>
      <c r="D126" s="61" t="s">
        <v>689</v>
      </c>
      <c r="E126" s="61" t="s">
        <v>97</v>
      </c>
      <c r="F126" s="2" t="s">
        <v>74</v>
      </c>
      <c r="G126" s="3" t="s">
        <v>110</v>
      </c>
      <c r="H126" s="3" t="s">
        <v>110</v>
      </c>
      <c r="I126" s="3" t="s">
        <v>695</v>
      </c>
      <c r="J126" s="4" t="s">
        <v>697</v>
      </c>
      <c r="K126" s="4" t="str">
        <f>CONCATENATE(Tabla1[[#This Row],[EXPEDIENTE]]," - ",Tabla1[[#This Row],[ANUNCIO DE LICITACIÓN]])</f>
        <v>CMAYOR/2021/08Y09/175 (LOTES 1-4) - Reforma de edificios dependientes de la Dirección General de Infraestructuras de Servicios Sociales de la Vicepresidencia y Conselleria de Igualdad y Políticas Inclusivas (4 lotes)</v>
      </c>
      <c r="L126" s="3" t="s">
        <v>623</v>
      </c>
      <c r="M126" s="3" t="s">
        <v>1755</v>
      </c>
      <c r="N126" s="69">
        <v>1626957.49</v>
      </c>
      <c r="O126" s="69">
        <f>Tabla1[[#This Row],[CUANTÍA MÁXIMA (€)]]/1000000</f>
        <v>1.6269574899999999</v>
      </c>
      <c r="P126" s="36">
        <v>44410</v>
      </c>
      <c r="Q126" s="71" t="str">
        <f ca="1">IF(Tabla1[[#This Row],[FECHA FIN DE PLAZO]]&lt;TODAY(),"CERRADA", IF(Tabla1[[#This Row],[FECHA FIN DE PLAZO]]+1&gt;TODAY(),"ABIERTA"))</f>
        <v>CERRADA</v>
      </c>
      <c r="R126" s="2" t="s">
        <v>42</v>
      </c>
      <c r="S126" s="2" t="s">
        <v>741</v>
      </c>
      <c r="U126" s="38" t="s">
        <v>56</v>
      </c>
      <c r="V126" s="38" t="s">
        <v>1718</v>
      </c>
      <c r="W126" s="47" t="s">
        <v>701</v>
      </c>
    </row>
    <row r="127" spans="1:24">
      <c r="F127" s="2"/>
      <c r="G127" s="2"/>
      <c r="H127" s="2"/>
      <c r="I127" s="3"/>
      <c r="J127" s="62"/>
      <c r="K127" s="62"/>
      <c r="L127" s="3"/>
      <c r="M127" s="3"/>
      <c r="N127" s="60"/>
      <c r="O127" s="60"/>
      <c r="P127" s="36"/>
      <c r="Q127" s="71"/>
      <c r="S127" s="2"/>
      <c r="U127" s="38"/>
      <c r="W127" s="115"/>
    </row>
    <row r="128" spans="1:24">
      <c r="F128" s="2"/>
      <c r="G128" s="2"/>
      <c r="H128" s="2"/>
      <c r="I128" s="3"/>
      <c r="J128" s="62"/>
      <c r="K128" s="62"/>
      <c r="L128" s="3"/>
      <c r="M128" s="3"/>
      <c r="N128" s="60"/>
      <c r="O128" s="60"/>
      <c r="P128" s="36"/>
      <c r="Q128" s="71"/>
      <c r="S128" s="2"/>
      <c r="U128" s="38"/>
      <c r="W128" s="115"/>
    </row>
    <row r="129" spans="6:23">
      <c r="F129" s="2"/>
      <c r="G129" s="2"/>
      <c r="H129" s="2"/>
      <c r="I129" s="3"/>
      <c r="J129" s="62"/>
      <c r="K129" s="62"/>
      <c r="L129" s="3"/>
      <c r="M129" s="3"/>
      <c r="N129" s="60"/>
      <c r="O129" s="60"/>
      <c r="P129" s="36"/>
      <c r="Q129" s="71"/>
      <c r="S129" s="2"/>
      <c r="U129" s="38"/>
      <c r="W129" s="115"/>
    </row>
    <row r="130" spans="6:23">
      <c r="F130" s="2"/>
      <c r="G130" s="2"/>
      <c r="H130" s="2"/>
      <c r="I130" s="3"/>
      <c r="J130" s="62"/>
      <c r="K130" s="62"/>
      <c r="L130" s="3"/>
      <c r="M130" s="3"/>
      <c r="N130" s="60"/>
      <c r="O130" s="60"/>
      <c r="P130" s="36"/>
      <c r="Q130" s="71"/>
      <c r="S130" s="2"/>
      <c r="U130" s="38"/>
      <c r="W130" s="115"/>
    </row>
    <row r="131" spans="6:23">
      <c r="F131" s="2"/>
      <c r="G131" s="2"/>
      <c r="H131" s="2"/>
      <c r="I131" s="3"/>
      <c r="J131" s="62"/>
      <c r="K131" s="62"/>
      <c r="L131" s="3"/>
      <c r="M131" s="3"/>
      <c r="N131" s="60"/>
      <c r="O131" s="60"/>
      <c r="P131" s="36"/>
      <c r="Q131" s="71"/>
      <c r="S131" s="2"/>
      <c r="U131" s="38"/>
      <c r="W131" s="115"/>
    </row>
    <row r="132" spans="6:23">
      <c r="F132" s="2"/>
      <c r="G132" s="2"/>
      <c r="H132" s="2"/>
      <c r="I132" s="3"/>
      <c r="J132" s="62"/>
      <c r="K132" s="62"/>
      <c r="L132" s="3"/>
      <c r="M132" s="3"/>
      <c r="N132" s="60"/>
      <c r="O132" s="60"/>
      <c r="P132" s="36"/>
      <c r="Q132" s="71"/>
      <c r="S132" s="2"/>
      <c r="U132" s="38"/>
      <c r="W132" s="115"/>
    </row>
    <row r="133" spans="6:23">
      <c r="F133" s="2"/>
      <c r="G133" s="2"/>
      <c r="H133" s="2"/>
      <c r="I133" s="3"/>
      <c r="L133" s="3"/>
      <c r="M133" s="3"/>
      <c r="N133" s="60"/>
      <c r="O133" s="60"/>
      <c r="P133" s="36"/>
      <c r="Q133" s="71"/>
      <c r="S133" s="2"/>
      <c r="U133" s="38"/>
      <c r="W133" s="115"/>
    </row>
    <row r="134" spans="6:23">
      <c r="F134" s="2"/>
      <c r="G134" s="2"/>
      <c r="H134" s="2"/>
      <c r="I134" s="3"/>
      <c r="J134" s="62"/>
      <c r="K134" s="62"/>
      <c r="L134" s="3"/>
      <c r="M134" s="3"/>
      <c r="N134" s="60"/>
      <c r="O134" s="60"/>
      <c r="P134" s="36"/>
      <c r="Q134" s="71"/>
      <c r="S134" s="2"/>
      <c r="U134" s="38"/>
      <c r="W134" s="115"/>
    </row>
    <row r="135" spans="6:23">
      <c r="F135" s="2"/>
      <c r="G135" s="2"/>
      <c r="H135" s="2"/>
      <c r="I135" s="3"/>
      <c r="J135" s="62"/>
      <c r="K135" s="62"/>
      <c r="L135" s="3"/>
      <c r="M135" s="3"/>
      <c r="N135" s="60"/>
      <c r="O135" s="60"/>
      <c r="P135" s="36"/>
      <c r="Q135" s="71"/>
      <c r="S135" s="2"/>
      <c r="U135" s="38"/>
      <c r="W135" s="115"/>
    </row>
    <row r="136" spans="6:23">
      <c r="F136" s="2"/>
      <c r="G136" s="2"/>
      <c r="H136" s="2"/>
      <c r="I136" s="3"/>
      <c r="J136" s="62"/>
      <c r="K136" s="62"/>
      <c r="L136" s="3"/>
      <c r="M136" s="3"/>
      <c r="N136" s="60"/>
      <c r="O136" s="60"/>
      <c r="P136" s="36"/>
      <c r="Q136" s="71"/>
      <c r="S136" s="2"/>
      <c r="U136" s="38"/>
      <c r="W136" s="115"/>
    </row>
    <row r="137" spans="6:23">
      <c r="F137" s="2"/>
      <c r="G137" s="2"/>
      <c r="H137" s="2"/>
      <c r="I137" s="3"/>
      <c r="J137" s="62"/>
      <c r="K137" s="62"/>
      <c r="L137" s="3"/>
      <c r="M137" s="3"/>
      <c r="N137" s="60"/>
      <c r="O137" s="60"/>
      <c r="P137" s="36"/>
      <c r="Q137" s="71"/>
      <c r="S137" s="2"/>
      <c r="U137" s="38"/>
      <c r="W137" s="115"/>
    </row>
    <row r="138" spans="6:23">
      <c r="F138" s="2"/>
      <c r="G138" s="2"/>
      <c r="H138" s="2"/>
      <c r="I138" s="3"/>
      <c r="J138" s="62"/>
      <c r="K138" s="62"/>
      <c r="L138" s="3"/>
      <c r="M138" s="3"/>
      <c r="N138" s="60"/>
      <c r="O138" s="60"/>
      <c r="P138" s="36"/>
      <c r="Q138" s="71"/>
      <c r="S138" s="2"/>
      <c r="U138" s="38"/>
      <c r="W138" s="115"/>
    </row>
    <row r="139" spans="6:23">
      <c r="F139" s="2"/>
      <c r="G139" s="2"/>
      <c r="H139" s="2"/>
      <c r="I139" s="3"/>
      <c r="J139" s="62"/>
      <c r="K139" s="62"/>
      <c r="L139" s="3"/>
      <c r="M139" s="3"/>
      <c r="N139" s="60"/>
      <c r="O139" s="60"/>
      <c r="P139" s="36"/>
      <c r="Q139" s="71"/>
      <c r="S139" s="2"/>
      <c r="U139" s="38"/>
      <c r="W139" s="115"/>
    </row>
    <row r="140" spans="6:23">
      <c r="F140" s="2"/>
      <c r="G140" s="2"/>
      <c r="H140" s="2"/>
      <c r="I140" s="3"/>
      <c r="J140" s="62"/>
      <c r="K140" s="62"/>
      <c r="L140" s="3"/>
      <c r="M140" s="3"/>
      <c r="N140" s="60"/>
      <c r="O140" s="60"/>
      <c r="P140" s="36"/>
      <c r="Q140" s="71"/>
      <c r="S140" s="2"/>
      <c r="U140" s="38"/>
      <c r="W140" s="115"/>
    </row>
    <row r="141" spans="6:23">
      <c r="F141" s="2"/>
      <c r="G141" s="2"/>
      <c r="H141" s="2"/>
      <c r="I141" s="3"/>
      <c r="J141" s="62"/>
      <c r="K141" s="62"/>
      <c r="L141" s="3"/>
      <c r="M141" s="3"/>
      <c r="N141" s="60"/>
      <c r="O141" s="60"/>
      <c r="P141" s="36"/>
      <c r="Q141" s="71"/>
      <c r="S141" s="2"/>
      <c r="U141" s="38"/>
      <c r="W141" s="115"/>
    </row>
    <row r="142" spans="6:23">
      <c r="F142" s="2"/>
      <c r="G142" s="2"/>
      <c r="H142" s="2"/>
      <c r="I142" s="3"/>
      <c r="J142" s="62"/>
      <c r="K142" s="62"/>
      <c r="L142" s="3"/>
      <c r="M142" s="3"/>
      <c r="N142" s="60"/>
      <c r="O142" s="60"/>
      <c r="P142" s="36"/>
      <c r="Q142" s="71"/>
      <c r="S142" s="2"/>
      <c r="U142" s="38"/>
      <c r="W142" s="115"/>
    </row>
    <row r="143" spans="6:23">
      <c r="F143" s="2"/>
      <c r="G143" s="2"/>
      <c r="H143" s="2"/>
      <c r="I143" s="3"/>
      <c r="J143" s="62"/>
      <c r="K143" s="62"/>
      <c r="L143" s="3"/>
      <c r="M143" s="3"/>
      <c r="N143" s="60"/>
      <c r="O143" s="60"/>
      <c r="P143" s="36"/>
      <c r="Q143" s="71"/>
      <c r="S143" s="2"/>
      <c r="U143" s="38"/>
      <c r="W143" s="115"/>
    </row>
    <row r="144" spans="6:23">
      <c r="F144" s="2"/>
      <c r="G144" s="2"/>
      <c r="H144" s="2"/>
      <c r="I144" s="3"/>
      <c r="J144" s="62"/>
      <c r="K144" s="62"/>
      <c r="L144" s="3"/>
      <c r="M144" s="3"/>
      <c r="N144" s="60"/>
      <c r="O144" s="60"/>
      <c r="P144" s="36"/>
      <c r="Q144" s="71"/>
      <c r="S144" s="2"/>
      <c r="U144" s="38"/>
      <c r="W144" s="115"/>
    </row>
    <row r="145" spans="6:23">
      <c r="F145" s="2"/>
      <c r="G145" s="2"/>
      <c r="H145" s="2"/>
      <c r="I145" s="3"/>
      <c r="J145" s="62"/>
      <c r="K145" s="62"/>
      <c r="L145" s="3"/>
      <c r="M145" s="3"/>
      <c r="N145" s="60"/>
      <c r="O145" s="60"/>
      <c r="P145" s="36"/>
      <c r="Q145" s="71"/>
      <c r="S145" s="2"/>
      <c r="U145" s="38"/>
      <c r="W145" s="115"/>
    </row>
    <row r="146" spans="6:23">
      <c r="F146" s="2"/>
      <c r="G146" s="2"/>
      <c r="H146" s="2"/>
      <c r="I146" s="3"/>
      <c r="J146" s="62"/>
      <c r="K146" s="62"/>
      <c r="L146" s="3"/>
      <c r="M146" s="3"/>
      <c r="N146" s="60"/>
      <c r="O146" s="60"/>
      <c r="P146" s="36"/>
      <c r="Q146" s="71"/>
      <c r="S146" s="2"/>
      <c r="U146" s="38"/>
      <c r="W146" s="115"/>
    </row>
    <row r="147" spans="6:23">
      <c r="F147" s="2"/>
      <c r="G147" s="2"/>
      <c r="H147" s="2"/>
      <c r="I147" s="3"/>
      <c r="J147" s="62"/>
      <c r="K147" s="62"/>
      <c r="L147" s="3"/>
      <c r="M147" s="3"/>
      <c r="N147" s="60"/>
      <c r="O147" s="60"/>
      <c r="P147" s="36"/>
      <c r="Q147" s="71"/>
      <c r="S147" s="2"/>
      <c r="U147" s="38"/>
      <c r="W147" s="115"/>
    </row>
    <row r="148" spans="6:23">
      <c r="F148" s="2"/>
      <c r="G148" s="2"/>
      <c r="H148" s="2"/>
      <c r="I148" s="3"/>
      <c r="J148" s="62"/>
      <c r="K148" s="62"/>
      <c r="L148" s="3"/>
      <c r="M148" s="3"/>
      <c r="N148" s="60"/>
      <c r="O148" s="60"/>
      <c r="P148" s="36"/>
      <c r="Q148" s="71"/>
      <c r="S148" s="2"/>
      <c r="U148" s="38"/>
      <c r="W148" s="115"/>
    </row>
    <row r="149" spans="6:23">
      <c r="F149" s="2"/>
      <c r="G149" s="2"/>
      <c r="H149" s="2"/>
      <c r="I149" s="3"/>
      <c r="J149" s="62"/>
      <c r="K149" s="62"/>
      <c r="L149" s="3"/>
      <c r="M149" s="3"/>
      <c r="N149" s="60"/>
      <c r="O149" s="60"/>
      <c r="P149" s="36"/>
      <c r="Q149" s="71"/>
      <c r="S149" s="2"/>
      <c r="U149" s="38"/>
      <c r="W149" s="115"/>
    </row>
    <row r="150" spans="6:23">
      <c r="F150" s="2"/>
      <c r="G150" s="2"/>
      <c r="H150" s="2"/>
      <c r="I150" s="3"/>
      <c r="J150" s="62"/>
      <c r="K150" s="62"/>
      <c r="L150" s="3"/>
      <c r="M150" s="3"/>
      <c r="N150" s="60"/>
      <c r="O150" s="60"/>
      <c r="P150" s="36"/>
      <c r="Q150" s="71"/>
      <c r="S150" s="2"/>
      <c r="U150" s="38"/>
      <c r="W150" s="115"/>
    </row>
    <row r="151" spans="6:23">
      <c r="F151" s="2"/>
      <c r="G151" s="2"/>
      <c r="H151" s="2"/>
      <c r="I151" s="3"/>
      <c r="J151" s="62"/>
      <c r="K151" s="62"/>
      <c r="L151" s="3"/>
      <c r="M151" s="3"/>
      <c r="N151" s="60"/>
      <c r="O151" s="60"/>
      <c r="P151" s="36"/>
      <c r="Q151" s="71"/>
      <c r="S151" s="2"/>
      <c r="U151" s="38"/>
      <c r="W151" s="115"/>
    </row>
    <row r="152" spans="6:23">
      <c r="F152" s="2"/>
      <c r="G152" s="2"/>
      <c r="H152" s="2"/>
      <c r="I152" s="3"/>
      <c r="J152" s="62"/>
      <c r="K152" s="62"/>
      <c r="L152" s="3"/>
      <c r="M152" s="3"/>
      <c r="N152" s="60"/>
      <c r="O152" s="60"/>
      <c r="P152" s="36"/>
      <c r="Q152" s="71"/>
      <c r="S152" s="2"/>
      <c r="U152" s="38"/>
      <c r="W152" s="115"/>
    </row>
    <row r="153" spans="6:23">
      <c r="F153" s="2"/>
      <c r="G153" s="2"/>
      <c r="H153" s="2"/>
      <c r="I153" s="3"/>
      <c r="J153" s="62"/>
      <c r="K153" s="62"/>
      <c r="L153" s="3"/>
      <c r="M153" s="3"/>
      <c r="N153" s="60"/>
      <c r="O153" s="60"/>
      <c r="P153" s="36"/>
      <c r="Q153" s="71"/>
      <c r="S153" s="2"/>
      <c r="U153" s="38"/>
      <c r="W153" s="115"/>
    </row>
    <row r="154" spans="6:23">
      <c r="F154" s="2"/>
      <c r="G154" s="2"/>
      <c r="H154" s="2"/>
      <c r="I154" s="3"/>
      <c r="J154" s="62"/>
      <c r="K154" s="62"/>
      <c r="L154" s="3"/>
      <c r="M154" s="3"/>
      <c r="N154" s="60"/>
      <c r="O154" s="60"/>
      <c r="P154" s="36"/>
      <c r="Q154" s="71"/>
      <c r="S154" s="2"/>
      <c r="U154" s="38"/>
      <c r="W154" s="115"/>
    </row>
    <row r="155" spans="6:23">
      <c r="F155" s="2"/>
      <c r="G155" s="2"/>
      <c r="H155" s="2"/>
      <c r="I155" s="3"/>
      <c r="J155" s="62"/>
      <c r="K155" s="62"/>
      <c r="L155" s="3"/>
      <c r="M155" s="3"/>
      <c r="N155" s="60"/>
      <c r="O155" s="60"/>
      <c r="P155" s="36"/>
      <c r="Q155" s="71"/>
      <c r="S155" s="2"/>
      <c r="U155" s="38"/>
      <c r="W155" s="115"/>
    </row>
    <row r="156" spans="6:23">
      <c r="F156" s="2"/>
      <c r="G156" s="2"/>
      <c r="H156" s="2"/>
      <c r="I156" s="3"/>
      <c r="J156" s="62"/>
      <c r="K156" s="62"/>
      <c r="L156" s="3"/>
      <c r="M156" s="3"/>
      <c r="N156" s="60"/>
      <c r="O156" s="60"/>
      <c r="P156" s="36"/>
      <c r="Q156" s="71"/>
      <c r="S156" s="2"/>
      <c r="U156" s="38"/>
      <c r="W156" s="115"/>
    </row>
    <row r="157" spans="6:23">
      <c r="F157" s="2"/>
      <c r="G157" s="2"/>
      <c r="H157" s="2"/>
      <c r="I157" s="3"/>
      <c r="J157" s="62"/>
      <c r="K157" s="62"/>
      <c r="L157" s="3"/>
      <c r="M157" s="3"/>
      <c r="N157" s="60"/>
      <c r="O157" s="60"/>
      <c r="P157" s="36"/>
      <c r="Q157" s="71"/>
      <c r="S157" s="2"/>
      <c r="U157" s="38"/>
      <c r="W157" s="115"/>
    </row>
    <row r="158" spans="6:23">
      <c r="F158" s="2"/>
      <c r="G158" s="2"/>
      <c r="H158" s="2"/>
      <c r="I158" s="3"/>
      <c r="J158" s="62"/>
      <c r="K158" s="62"/>
      <c r="L158" s="3"/>
      <c r="M158" s="3"/>
      <c r="N158" s="60"/>
      <c r="O158" s="60"/>
      <c r="P158" s="36"/>
      <c r="Q158" s="71"/>
      <c r="S158" s="2"/>
      <c r="U158" s="38"/>
      <c r="W158" s="115"/>
    </row>
    <row r="159" spans="6:23">
      <c r="F159" s="2"/>
      <c r="G159" s="2"/>
      <c r="H159" s="2"/>
      <c r="I159" s="3"/>
      <c r="J159" s="62"/>
      <c r="K159" s="62"/>
      <c r="L159" s="3"/>
      <c r="M159" s="3"/>
      <c r="N159" s="60"/>
      <c r="O159" s="60"/>
      <c r="P159" s="36"/>
      <c r="Q159" s="71"/>
      <c r="S159" s="2"/>
      <c r="U159" s="38"/>
      <c r="W159" s="115"/>
    </row>
    <row r="160" spans="6:23">
      <c r="F160" s="2"/>
      <c r="G160" s="2"/>
      <c r="H160" s="2"/>
      <c r="I160" s="3"/>
      <c r="J160" s="62"/>
      <c r="K160" s="62"/>
      <c r="L160" s="3"/>
      <c r="M160" s="3"/>
      <c r="N160" s="60"/>
      <c r="O160" s="60"/>
      <c r="P160" s="36"/>
      <c r="Q160" s="71"/>
      <c r="S160" s="2"/>
      <c r="U160" s="38"/>
      <c r="W160" s="115"/>
    </row>
    <row r="161" spans="6:23">
      <c r="F161" s="2"/>
      <c r="G161" s="2"/>
      <c r="H161" s="2"/>
      <c r="I161" s="3"/>
      <c r="J161" s="62"/>
      <c r="K161" s="62"/>
      <c r="L161" s="3"/>
      <c r="M161" s="3"/>
      <c r="N161" s="60"/>
      <c r="O161" s="60"/>
      <c r="P161" s="36"/>
      <c r="Q161" s="71"/>
      <c r="S161" s="2"/>
      <c r="U161" s="38"/>
      <c r="W161" s="115"/>
    </row>
    <row r="162" spans="6:23">
      <c r="F162" s="2"/>
      <c r="G162" s="2"/>
      <c r="H162" s="2"/>
      <c r="I162" s="3"/>
      <c r="J162" s="62"/>
      <c r="K162" s="62"/>
      <c r="L162" s="3"/>
      <c r="M162" s="3"/>
      <c r="N162" s="60"/>
      <c r="O162" s="60"/>
      <c r="P162" s="36"/>
      <c r="Q162" s="71"/>
      <c r="S162" s="2"/>
      <c r="U162" s="38"/>
      <c r="W162" s="115"/>
    </row>
    <row r="163" spans="6:23">
      <c r="F163" s="2"/>
      <c r="G163" s="2"/>
      <c r="H163" s="2"/>
      <c r="I163" s="3"/>
      <c r="J163" s="62"/>
      <c r="K163" s="62"/>
      <c r="L163" s="3"/>
      <c r="M163" s="3"/>
      <c r="N163" s="60"/>
      <c r="O163" s="60"/>
      <c r="P163" s="36"/>
      <c r="Q163" s="71"/>
      <c r="S163" s="2"/>
      <c r="U163" s="38"/>
      <c r="W163" s="115"/>
    </row>
    <row r="164" spans="6:23">
      <c r="F164" s="2"/>
      <c r="G164" s="2"/>
      <c r="H164" s="2"/>
      <c r="I164" s="3"/>
      <c r="J164" s="62"/>
      <c r="K164" s="62"/>
      <c r="L164" s="3"/>
      <c r="M164" s="3"/>
      <c r="N164" s="60"/>
      <c r="O164" s="60"/>
      <c r="P164" s="36"/>
      <c r="Q164" s="71"/>
      <c r="S164" s="2"/>
      <c r="U164" s="38"/>
    </row>
    <row r="165" spans="6:23">
      <c r="F165" s="2"/>
      <c r="G165" s="2"/>
      <c r="H165" s="2"/>
      <c r="I165" s="3"/>
      <c r="J165" s="62"/>
      <c r="K165" s="62"/>
      <c r="L165" s="3"/>
      <c r="M165" s="3"/>
      <c r="N165" s="60"/>
      <c r="O165" s="60"/>
      <c r="P165" s="36"/>
      <c r="Q165" s="71"/>
      <c r="S165" s="2"/>
      <c r="U165" s="38"/>
    </row>
    <row r="166" spans="6:23">
      <c r="F166" s="2"/>
      <c r="G166" s="2"/>
      <c r="H166" s="2"/>
      <c r="I166" s="3"/>
      <c r="J166" s="62"/>
      <c r="K166" s="62"/>
      <c r="L166" s="3"/>
      <c r="M166" s="3"/>
      <c r="N166" s="60"/>
      <c r="O166" s="60"/>
      <c r="P166" s="36"/>
      <c r="Q166" s="71"/>
      <c r="S166" s="2"/>
      <c r="U166" s="38"/>
    </row>
    <row r="167" spans="6:23">
      <c r="F167" s="2"/>
      <c r="G167" s="2"/>
      <c r="H167" s="2"/>
      <c r="I167" s="3"/>
      <c r="J167" s="62"/>
      <c r="K167" s="62"/>
      <c r="L167" s="3"/>
      <c r="M167" s="3"/>
      <c r="N167" s="60"/>
      <c r="O167" s="60"/>
      <c r="P167" s="36"/>
      <c r="Q167" s="71"/>
      <c r="S167" s="2"/>
      <c r="U167" s="38"/>
    </row>
    <row r="168" spans="6:23">
      <c r="F168" s="2"/>
      <c r="G168" s="2"/>
      <c r="H168" s="2"/>
      <c r="I168" s="3"/>
      <c r="J168" s="62"/>
      <c r="K168" s="62"/>
      <c r="L168" s="3"/>
      <c r="M168" s="3"/>
      <c r="N168" s="60"/>
      <c r="O168" s="60"/>
      <c r="P168" s="36"/>
      <c r="Q168" s="71"/>
      <c r="S168" s="2"/>
      <c r="U168" s="38"/>
    </row>
    <row r="169" spans="6:23">
      <c r="F169" s="2"/>
      <c r="G169" s="2"/>
      <c r="H169" s="2"/>
      <c r="I169" s="3"/>
      <c r="J169" s="62"/>
      <c r="K169" s="62"/>
      <c r="L169" s="3"/>
      <c r="M169" s="3"/>
      <c r="N169" s="60"/>
      <c r="O169" s="60"/>
      <c r="P169" s="36"/>
      <c r="Q169" s="71"/>
      <c r="S169" s="2"/>
      <c r="U169" s="38"/>
    </row>
  </sheetData>
  <dataConsolidate/>
  <conditionalFormatting sqref="Q1 Q19:Q31 Q33:Q98 Q100:Q101 Q104 Q5:Q7 Q108:Q117 Q9:Q15 Q119:Q1048576">
    <cfRule type="containsText" dxfId="174" priority="150" operator="containsText" text="pendiente">
      <formula>NOT(ISERROR(SEARCH("pendiente",Q1)))</formula>
    </cfRule>
    <cfRule type="containsText" dxfId="173" priority="151" operator="containsText" text="cerrada">
      <formula>NOT(ISERROR(SEARCH("cerrada",Q1)))</formula>
    </cfRule>
    <cfRule type="containsText" dxfId="172" priority="152" operator="containsText" text="abierta">
      <formula>NOT(ISERROR(SEARCH("abierta",Q1)))</formula>
    </cfRule>
  </conditionalFormatting>
  <conditionalFormatting sqref="Q23:Q31 Q33:Q98 Q100:Q101 Q104 Q108:Q117 Q119:Q1048576">
    <cfRule type="cellIs" dxfId="171" priority="139" operator="equal">
      <formula>"pendiente"</formula>
    </cfRule>
    <cfRule type="containsText" dxfId="170" priority="140" operator="containsText" text="abierta">
      <formula>NOT(ISERROR(SEARCH("abierta",Q23)))</formula>
    </cfRule>
    <cfRule type="containsText" dxfId="169" priority="141" operator="containsText" text="cerrada">
      <formula>NOT(ISERROR(SEARCH("cerrada",Q23)))</formula>
    </cfRule>
  </conditionalFormatting>
  <conditionalFormatting sqref="Q1 Q19:Q31 Q33:Q98 Q100:Q101 Q104 Q5:Q7 Q108:Q117 Q9:Q15 Q119:Q1048576">
    <cfRule type="containsText" dxfId="168" priority="132" operator="containsText" text="PRÓXIMAMENTE">
      <formula>NOT(ISERROR(SEARCH("PRÓXIMAMENTE",Q1)))</formula>
    </cfRule>
  </conditionalFormatting>
  <conditionalFormatting sqref="Q32">
    <cfRule type="containsText" dxfId="167" priority="68" operator="containsText" text="pendiente">
      <formula>NOT(ISERROR(SEARCH("pendiente",Q32)))</formula>
    </cfRule>
    <cfRule type="containsText" dxfId="166" priority="69" operator="containsText" text="cerrada">
      <formula>NOT(ISERROR(SEARCH("cerrada",Q32)))</formula>
    </cfRule>
    <cfRule type="containsText" dxfId="165" priority="70" operator="containsText" text="abierta">
      <formula>NOT(ISERROR(SEARCH("abierta",Q32)))</formula>
    </cfRule>
  </conditionalFormatting>
  <conditionalFormatting sqref="Q32">
    <cfRule type="cellIs" dxfId="164" priority="65" operator="equal">
      <formula>"pendiente"</formula>
    </cfRule>
    <cfRule type="containsText" dxfId="163" priority="66" operator="containsText" text="abierta">
      <formula>NOT(ISERROR(SEARCH("abierta",Q32)))</formula>
    </cfRule>
    <cfRule type="containsText" dxfId="162" priority="67" operator="containsText" text="cerrada">
      <formula>NOT(ISERROR(SEARCH("cerrada",Q32)))</formula>
    </cfRule>
  </conditionalFormatting>
  <conditionalFormatting sqref="Q32">
    <cfRule type="containsText" dxfId="161" priority="64" operator="containsText" text="PRÓXIMAMENTE">
      <formula>NOT(ISERROR(SEARCH("PRÓXIMAMENTE",Q32)))</formula>
    </cfRule>
  </conditionalFormatting>
  <conditionalFormatting sqref="Q18">
    <cfRule type="containsText" dxfId="160" priority="61" operator="containsText" text="pendiente">
      <formula>NOT(ISERROR(SEARCH("pendiente",Q18)))</formula>
    </cfRule>
    <cfRule type="containsText" dxfId="159" priority="62" operator="containsText" text="cerrada">
      <formula>NOT(ISERROR(SEARCH("cerrada",Q18)))</formula>
    </cfRule>
    <cfRule type="containsText" dxfId="158" priority="63" operator="containsText" text="abierta">
      <formula>NOT(ISERROR(SEARCH("abierta",Q18)))</formula>
    </cfRule>
  </conditionalFormatting>
  <conditionalFormatting sqref="Q18">
    <cfRule type="containsText" dxfId="157" priority="60" operator="containsText" text="PRÓXIMAMENTE">
      <formula>NOT(ISERROR(SEARCH("PRÓXIMAMENTE",Q18)))</formula>
    </cfRule>
  </conditionalFormatting>
  <conditionalFormatting sqref="Q16:Q17">
    <cfRule type="containsText" dxfId="156" priority="57" operator="containsText" text="pendiente">
      <formula>NOT(ISERROR(SEARCH("pendiente",Q16)))</formula>
    </cfRule>
    <cfRule type="containsText" dxfId="155" priority="58" operator="containsText" text="cerrada">
      <formula>NOT(ISERROR(SEARCH("cerrada",Q16)))</formula>
    </cfRule>
    <cfRule type="containsText" dxfId="154" priority="59" operator="containsText" text="abierta">
      <formula>NOT(ISERROR(SEARCH("abierta",Q16)))</formula>
    </cfRule>
  </conditionalFormatting>
  <conditionalFormatting sqref="Q16:Q17">
    <cfRule type="containsText" dxfId="153" priority="56" operator="containsText" text="PRÓXIMAMENTE">
      <formula>NOT(ISERROR(SEARCH("PRÓXIMAMENTE",Q16)))</formula>
    </cfRule>
  </conditionalFormatting>
  <conditionalFormatting sqref="Q8">
    <cfRule type="containsText" dxfId="152" priority="53" operator="containsText" text="pendiente">
      <formula>NOT(ISERROR(SEARCH("pendiente",Q8)))</formula>
    </cfRule>
    <cfRule type="containsText" dxfId="151" priority="54" operator="containsText" text="cerrada">
      <formula>NOT(ISERROR(SEARCH("cerrada",Q8)))</formula>
    </cfRule>
    <cfRule type="containsText" dxfId="150" priority="55" operator="containsText" text="abierta">
      <formula>NOT(ISERROR(SEARCH("abierta",Q8)))</formula>
    </cfRule>
  </conditionalFormatting>
  <conditionalFormatting sqref="Q8">
    <cfRule type="containsText" dxfId="149" priority="52" operator="containsText" text="PRÓXIMAMENTE">
      <formula>NOT(ISERROR(SEARCH("PRÓXIMAMENTE",Q8)))</formula>
    </cfRule>
  </conditionalFormatting>
  <conditionalFormatting sqref="Q99">
    <cfRule type="containsText" dxfId="148" priority="49" operator="containsText" text="pendiente">
      <formula>NOT(ISERROR(SEARCH("pendiente",Q99)))</formula>
    </cfRule>
    <cfRule type="containsText" dxfId="147" priority="50" operator="containsText" text="cerrada">
      <formula>NOT(ISERROR(SEARCH("cerrada",Q99)))</formula>
    </cfRule>
    <cfRule type="containsText" dxfId="146" priority="51" operator="containsText" text="abierta">
      <formula>NOT(ISERROR(SEARCH("abierta",Q99)))</formula>
    </cfRule>
  </conditionalFormatting>
  <conditionalFormatting sqref="Q99">
    <cfRule type="cellIs" dxfId="145" priority="46" operator="equal">
      <formula>"pendiente"</formula>
    </cfRule>
    <cfRule type="containsText" dxfId="144" priority="47" operator="containsText" text="abierta">
      <formula>NOT(ISERROR(SEARCH("abierta",Q99)))</formula>
    </cfRule>
    <cfRule type="containsText" dxfId="143" priority="48" operator="containsText" text="cerrada">
      <formula>NOT(ISERROR(SEARCH("cerrada",Q99)))</formula>
    </cfRule>
  </conditionalFormatting>
  <conditionalFormatting sqref="Q99">
    <cfRule type="containsText" dxfId="142" priority="45" operator="containsText" text="PRÓXIMAMENTE">
      <formula>NOT(ISERROR(SEARCH("PRÓXIMAMENTE",Q99)))</formula>
    </cfRule>
  </conditionalFormatting>
  <conditionalFormatting sqref="Q102:Q103">
    <cfRule type="containsText" dxfId="141" priority="42" operator="containsText" text="pendiente">
      <formula>NOT(ISERROR(SEARCH("pendiente",Q102)))</formula>
    </cfRule>
    <cfRule type="containsText" dxfId="140" priority="43" operator="containsText" text="cerrada">
      <formula>NOT(ISERROR(SEARCH("cerrada",Q102)))</formula>
    </cfRule>
    <cfRule type="containsText" dxfId="139" priority="44" operator="containsText" text="abierta">
      <formula>NOT(ISERROR(SEARCH("abierta",Q102)))</formula>
    </cfRule>
  </conditionalFormatting>
  <conditionalFormatting sqref="Q102:Q103">
    <cfRule type="cellIs" dxfId="138" priority="39" operator="equal">
      <formula>"pendiente"</formula>
    </cfRule>
    <cfRule type="containsText" dxfId="137" priority="40" operator="containsText" text="abierta">
      <formula>NOT(ISERROR(SEARCH("abierta",Q102)))</formula>
    </cfRule>
    <cfRule type="containsText" dxfId="136" priority="41" operator="containsText" text="cerrada">
      <formula>NOT(ISERROR(SEARCH("cerrada",Q102)))</formula>
    </cfRule>
  </conditionalFormatting>
  <conditionalFormatting sqref="Q102:Q103">
    <cfRule type="containsText" dxfId="135" priority="38" operator="containsText" text="PRÓXIMAMENTE">
      <formula>NOT(ISERROR(SEARCH("PRÓXIMAMENTE",Q102)))</formula>
    </cfRule>
  </conditionalFormatting>
  <conditionalFormatting sqref="Q2:Q4">
    <cfRule type="containsText" dxfId="134" priority="31" operator="containsText" text="pendiente">
      <formula>NOT(ISERROR(SEARCH("pendiente",Q2)))</formula>
    </cfRule>
    <cfRule type="containsText" dxfId="133" priority="32" operator="containsText" text="cerrada">
      <formula>NOT(ISERROR(SEARCH("cerrada",Q2)))</formula>
    </cfRule>
    <cfRule type="containsText" dxfId="132" priority="33" operator="containsText" text="abierta">
      <formula>NOT(ISERROR(SEARCH("abierta",Q2)))</formula>
    </cfRule>
  </conditionalFormatting>
  <conditionalFormatting sqref="Q2:Q4">
    <cfRule type="containsText" dxfId="131" priority="30" operator="containsText" text="PRÓXIMAMENTE">
      <formula>NOT(ISERROR(SEARCH("PRÓXIMAMENTE",Q2)))</formula>
    </cfRule>
  </conditionalFormatting>
  <conditionalFormatting sqref="Q105:Q107">
    <cfRule type="containsText" dxfId="130" priority="20" operator="containsText" text="pendiente">
      <formula>NOT(ISERROR(SEARCH("pendiente",Q105)))</formula>
    </cfRule>
    <cfRule type="containsText" dxfId="129" priority="21" operator="containsText" text="cerrada">
      <formula>NOT(ISERROR(SEARCH("cerrada",Q105)))</formula>
    </cfRule>
    <cfRule type="containsText" dxfId="128" priority="22" operator="containsText" text="abierta">
      <formula>NOT(ISERROR(SEARCH("abierta",Q105)))</formula>
    </cfRule>
  </conditionalFormatting>
  <conditionalFormatting sqref="Q105:Q107">
    <cfRule type="cellIs" dxfId="127" priority="17" operator="equal">
      <formula>"pendiente"</formula>
    </cfRule>
    <cfRule type="containsText" dxfId="126" priority="18" operator="containsText" text="abierta">
      <formula>NOT(ISERROR(SEARCH("abierta",Q105)))</formula>
    </cfRule>
    <cfRule type="containsText" dxfId="125" priority="19" operator="containsText" text="cerrada">
      <formula>NOT(ISERROR(SEARCH("cerrada",Q105)))</formula>
    </cfRule>
  </conditionalFormatting>
  <conditionalFormatting sqref="Q105:Q107">
    <cfRule type="containsText" dxfId="124" priority="16" operator="containsText" text="PRÓXIMAMENTE">
      <formula>NOT(ISERROR(SEARCH("PRÓXIMAMENTE",Q105)))</formula>
    </cfRule>
  </conditionalFormatting>
  <conditionalFormatting sqref="Q118">
    <cfRule type="containsText" dxfId="123" priority="9" operator="containsText" text="pendiente">
      <formula>NOT(ISERROR(SEARCH("pendiente",Q118)))</formula>
    </cfRule>
    <cfRule type="containsText" dxfId="122" priority="10" operator="containsText" text="cerrada">
      <formula>NOT(ISERROR(SEARCH("cerrada",Q118)))</formula>
    </cfRule>
    <cfRule type="containsText" dxfId="121" priority="11" operator="containsText" text="abierta">
      <formula>NOT(ISERROR(SEARCH("abierta",Q118)))</formula>
    </cfRule>
  </conditionalFormatting>
  <conditionalFormatting sqref="Q118">
    <cfRule type="cellIs" dxfId="120" priority="6" operator="equal">
      <formula>"pendiente"</formula>
    </cfRule>
    <cfRule type="containsText" dxfId="119" priority="7" operator="containsText" text="abierta">
      <formula>NOT(ISERROR(SEARCH("abierta",Q118)))</formula>
    </cfRule>
    <cfRule type="containsText" dxfId="118" priority="8" operator="containsText" text="cerrada">
      <formula>NOT(ISERROR(SEARCH("cerrada",Q118)))</formula>
    </cfRule>
  </conditionalFormatting>
  <conditionalFormatting sqref="Q118">
    <cfRule type="containsText" dxfId="117" priority="5" operator="containsText" text="PRÓXIMAMENTE">
      <formula>NOT(ISERROR(SEARCH("PRÓXIMAMENTE",Q118)))</formula>
    </cfRule>
  </conditionalFormatting>
  <dataValidations count="1">
    <dataValidation type="list" allowBlank="1" showInputMessage="1" showErrorMessage="1" sqref="I85">
      <formula1>$I$8:$I$60</formula1>
    </dataValidation>
  </dataValidations>
  <hyperlinks>
    <hyperlink ref="J102" r:id="rId1"/>
    <hyperlink ref="J106" r:id="rId2"/>
    <hyperlink ref="J110" r:id="rId3"/>
    <hyperlink ref="J116" r:id="rId4" display="https://contrataciondelestado.es/wps/poc?uri=deeplink%3Adetalle_licitacion&amp;idEvl=f1y%2BTvTHGmoSugstABGr5A%3D%3D"/>
    <hyperlink ref="J100" r:id="rId5" display="https://contrataciondelestado.es/wps/poc?uri=deeplink%3Adetalle_licitacion&amp;idEvl=MmzeysT3Q%2FwSugstABGr5A%3D%3D"/>
    <hyperlink ref="J101" r:id="rId6"/>
    <hyperlink ref="J99" r:id="rId7"/>
    <hyperlink ref="J112" r:id="rId8"/>
    <hyperlink ref="J120" r:id="rId9"/>
    <hyperlink ref="J119" r:id="rId10"/>
    <hyperlink ref="J117" r:id="rId11"/>
    <hyperlink ref="J107" r:id="rId12"/>
    <hyperlink ref="J123" r:id="rId13"/>
    <hyperlink ref="J108" r:id="rId14"/>
    <hyperlink ref="J111" r:id="rId15"/>
    <hyperlink ref="J114" r:id="rId16"/>
    <hyperlink ref="J113" r:id="rId17"/>
    <hyperlink ref="J93" r:id="rId18"/>
    <hyperlink ref="J118" r:id="rId19"/>
    <hyperlink ref="J126" r:id="rId20"/>
    <hyperlink ref="J125" r:id="rId21"/>
    <hyperlink ref="J91" r:id="rId22"/>
    <hyperlink ref="J103" r:id="rId23"/>
    <hyperlink ref="J92" r:id="rId24"/>
    <hyperlink ref="J89" r:id="rId25"/>
    <hyperlink ref="J87" r:id="rId26"/>
    <hyperlink ref="J90" r:id="rId27"/>
    <hyperlink ref="J84" r:id="rId28"/>
    <hyperlink ref="J85" r:id="rId29"/>
    <hyperlink ref="J97" r:id="rId30"/>
    <hyperlink ref="J82" r:id="rId31" display="https://contrataciondelestado.es/wps/poc?uri=deeplink%3Adetalle_licitacion&amp;idEvl=QT%2BgmJKg8ZIBPRBxZ4nJ%2Fg%3D%3D"/>
    <hyperlink ref="J122" r:id="rId32"/>
    <hyperlink ref="J105" r:id="rId33"/>
    <hyperlink ref="J95" r:id="rId34" display="https://contrataciondelestado.es/wps/portal/!ut/p/b0/04_Sj9CPykssy0xPLMnMz0vMAfIjU1JTC3Iy87KtUlJLEnNyUuNzMpMzSxKTgQr0w_Wj9KMyU1zLcvQjw0tTtD0ijc09C0rMMyxMVQ0KcnOL08ptbfWBDEcA2yKJrw!!/"/>
    <hyperlink ref="J98" r:id="rId35"/>
    <hyperlink ref="J104" r:id="rId36"/>
    <hyperlink ref="J115" r:id="rId37"/>
    <hyperlink ref="J94" r:id="rId38"/>
    <hyperlink ref="J79" r:id="rId39"/>
    <hyperlink ref="J80" r:id="rId40"/>
    <hyperlink ref="J76" r:id="rId41"/>
    <hyperlink ref="J74" r:id="rId42" display="https://contrataciondelestado.es/wps/poc?uri=deeplink%3Adetalle_licitacion&amp;idEvl=FfGky5CEI1WiEJrVRqloyA%3D%3D"/>
    <hyperlink ref="J77" r:id="rId43"/>
    <hyperlink ref="J8" r:id="rId44"/>
    <hyperlink ref="J109" r:id="rId45"/>
    <hyperlink ref="J72" r:id="rId46"/>
    <hyperlink ref="J69" r:id="rId47" display="https://contrataciondelestado.es/wps/poc?uri=deeplink%3Adetalle_licitacion&amp;idEvl=eRNn6iAKrcUSugstABGr5A%3D%3D"/>
    <hyperlink ref="J59" r:id="rId48" display="https://contrataciondelestado.es/wps/poc?uri=deeplink:detalle_licitacion&amp;idEvl=E7v8UY4ZibSrz3GQd5r6SQ%3D%3D"/>
    <hyperlink ref="J65" r:id="rId49" display="https://contrataciondelestado.es/wps/poc?uri=deeplink:detalle_licitacion&amp;idEvl=WxYByOp%2F7NaXQV0WE7lYPw%3D%3D"/>
    <hyperlink ref="J73" r:id="rId50" display="https://contrataciondelestado.es/wps/poc?uri=deeplink%3Adetalle_licitacion&amp;idEvl=Ljx3gt3Mg9Crz3GQd5r6SQ%3D%3D"/>
    <hyperlink ref="J55" r:id="rId51" display="https://contrataciondelestado.es/wps/poc?uri=deeplink:detalle_licitacion&amp;idEvl=bhslkOy%2BcxWrz3GQd5r6SQ%3D%3D"/>
    <hyperlink ref="J86" r:id="rId52" display="https://contrataciondelestado.es/wps/poc?uri=deeplink%3Adetalle_licitacion&amp;idEvl=B5nQfabLO%2Fkuf4aBO%2BvQlQ%3D%3D"/>
    <hyperlink ref="J70" r:id="rId53" display="https://contrataciondelestado.es/wps/poc?uri=deeplink%3Adetalle_licitacion&amp;idEvl=VgIe%2B8%2BZbxJvYnTkQN0%2FZA%3D%3D"/>
    <hyperlink ref="J67" r:id="rId54" display="https://contrataciondelestado.es/wps/poc?uri=deeplink%3Adetalle_licitacion&amp;idEvl=mKAZEVmXih2rz3GQd5r6SQ%3D%3D"/>
    <hyperlink ref="J62" r:id="rId55" display="https://contrataciondelestado.es/wps/poc?uri=deeplink%3Adetalle_licitacion&amp;idEvl=Cm0PgkKqQ%2FlvYnTkQN0%2FZA%3D%3D"/>
    <hyperlink ref="J68" r:id="rId56" display="https://contrataciondelestado.es/wps/poc?uri=deeplink:detalle_licitacion&amp;idEvl=%2BB8Tago8KIqrz3GQd5r6SQ%3D%3D"/>
    <hyperlink ref="J66" r:id="rId57" display="https://contrataciondelestado.es/wps/poc?uri=deeplink%3Adetalle_licitacion&amp;idEvl=TlodzEywsv8BPRBxZ4nJ%2Fg%3D%3D"/>
    <hyperlink ref="J39" r:id="rId58" display="https://contrataciondelestado.es/wps/poc?uri=deeplink%3Adetalle_licitacion&amp;idEvl=E0aghpCUwB%2BiEJrVRqloyA%3D%3D"/>
    <hyperlink ref="J121" r:id="rId59" display="https://contrataciondelestado.es/wps/poc?uri=deeplink:detalle_licitacion&amp;idEvl=8tVA7z96Upamq21uxhbaVQ%3D%3D"/>
    <hyperlink ref="J54" r:id="rId60" display="https://contrataciondelestado.es/wps/poc?uri=deeplink%3Adetalle_licitacion&amp;idEvl=2ZwcGFKhRGHnSoTX3z%2F7wA%3D%3D"/>
    <hyperlink ref="J64" r:id="rId61" display="https://contrataciondelestado.es/wps/poc?uri=deeplink%3Adetalle_licitacion&amp;idEvl=vdtyv5jTC0qrz3GQd5r6SQ%3D%3D"/>
    <hyperlink ref="J33" r:id="rId62" display="https://contrataciondelestado.es/wps/poc?uri=deeplink:detalle_licitacion&amp;idEvl=k5iG4q%2Fv5HxvYnTkQN0%2FZA%3D%3D"/>
    <hyperlink ref="J50" r:id="rId63" display="https://contrataciondelestado.es/wps/poc?uri=deeplink%3Adetalle_licitacion&amp;idEvl=I%2Fu%2BJV0VAFoBPRBxZ4nJ%2Fg%3D%3D"/>
    <hyperlink ref="J30" r:id="rId64" display="https://contrataciondelestado.es/wps/poc?uri=deeplink:detalle_licitacion&amp;idEvl=nFUSwSIdcIPnSoTX3z%2F7wA%3D%3D"/>
    <hyperlink ref="J63" r:id="rId65" display="https://contrataciondelestado.es/wps/poc?uri=deeplink%3Adetalle_licitacion&amp;idEvl=zzW0Gb2tzQWiEJrVRqloyA%3D%3D"/>
    <hyperlink ref="J31" r:id="rId66" display="https://contrataciondelestado.es/wps/poc?uri=deeplink%3Adetalle_licitacion&amp;idEvl=BoW58ZDysYISugstABGr5A%3D%3D"/>
    <hyperlink ref="J46" r:id="rId67" display="_x0009_https://contrataciondelestado.es/wps/poc?uri=deeplink:detalle_licitacion&amp;idEvl=KJhr2fS1dcZvYnTkQN0%2FZA%3D%3D"/>
    <hyperlink ref="J57" r:id="rId68" display="https://contrataciondelestado.es/wps/poc?uri=deeplink:detalle_licitacion&amp;idEvl=UhxAQVpLuRuXQV0WE7lYPw%3D%3D"/>
    <hyperlink ref="J61" r:id="rId69" display="https://contrataciondelestado.es/wps/poc?uri=deeplink:detalle_licitacion&amp;idEvl=YVLfDSpX0EOrz3GQd5r6SQ%3D%3D"/>
    <hyperlink ref="J78" r:id="rId70" display="https://contrataciondelestado.es/wps/poc?uri=deeplink:detalle_licitacion&amp;idEvl=8MQXyqqV%2F7qiEJrVRqloyA%3D%3D"/>
    <hyperlink ref="I53" r:id="rId71" display="https://contrataciondelestado.es/wps/poc?uri=deeplink%3AperfilContratante&amp;idBp=RRpOPw28tyYQK2TEfXGy%2BA%3D%3D"/>
    <hyperlink ref="J53" r:id="rId72" display="https://contrataciondelestado.es/wps/poc?uri=deeplink:detalle_licitacion&amp;idEvl=SqyZkIelUopvYnTkQN0%2FZA%3D%3D"/>
    <hyperlink ref="J58" r:id="rId73" display="https://contrataciondelestado.es/wps/poc?uri=deeplink:detalle_licitacion&amp;idEvl=VBDpkcTuRuyrz3GQd5r6SQ%3D%3D"/>
    <hyperlink ref="J96" r:id="rId74" display="https://contrataciondelestado.es/wps/poc?uri=deeplink:detalle_licitacion&amp;idEvl=CkuB9PFNMjCiEJrVRqloyA%3D%3D"/>
    <hyperlink ref="J56" r:id="rId75" display="https://boe.es/boe/dias/2022/07/30/pdfs/BOE-B-2022-24052.pdf"/>
    <hyperlink ref="J44" r:id="rId76" display="https://contrataciondelestado.es/wps/poc?uri=deeplink%3Adetalle_licitacion&amp;idEvl=5tqiJIXxzvVvYnTkQN0%2FZA%3D%3D"/>
    <hyperlink ref="J49" r:id="rId77" display="https://contrataciondelestado.es/wps/poc?uri=deeplink:detalle_licitacion&amp;idEvl=zN9ix6lX0ECmq21uxhbaVQ%3D%3D"/>
    <hyperlink ref="J47" r:id="rId78" display="https://contrataciondelestado.es/wps/poc?uri=deeplink:detalle_licitacion&amp;idEvl=lqQsde%2B5uoerz3GQd5r6SQ%3D%3D"/>
    <hyperlink ref="J51" r:id="rId79" display="https://contrataciondelestado.es/wps/poc?uri=deeplink:detalle_licitacion&amp;idEvl=Qj2Ea7ckHulvYnTkQN0%2FZA%3D%3D"/>
    <hyperlink ref="J52" r:id="rId80" display="https://contrataciondelestado.es/wps/poc?uri=deeplink:detalle_licitacion&amp;idEvl=3nvAaqGCvMGiEJrVRqloyA%3D%3D"/>
    <hyperlink ref="J48" r:id="rId81" display="https://contrataciondelestado.es/wps/poc?uri=deeplink:detalle_licitacion&amp;idEvl=YkBrxrxPBQqXQV0WE7lYPw%3D%3D"/>
    <hyperlink ref="J35" r:id="rId82" display="https://contrataciondelestado.es/wps/poc?uri=deeplink:detalle_licitacion&amp;idEvl=jcGyGQL7KMiXQV0WE7lYPw%3D%3D"/>
    <hyperlink ref="J60" r:id="rId83" display="https://contrataciondelestado.es/wps/poc?uri=deeplink:detalle_licitacion&amp;idEvl=eBog8bJSuV0BPRBxZ4nJ%2Fg%3D%3D"/>
    <hyperlink ref="J41" r:id="rId84" display="https://contrataciondelestado.es/wps/poc?uri=deeplink%3Adetalle_licitacion&amp;idEvl=eQ2lhm4pbTwuf4aBO%2BvQlQ%3D%3D"/>
    <hyperlink ref="I42" r:id="rId85" display="https://contrataciondelestado.es/wps/poc?uri=deeplink%3AperfilContratante&amp;idBp=1VEbACTvt2IQK2TEfXGy%2BA%3D%3D"/>
    <hyperlink ref="J42" r:id="rId86" display="https://contrataciondelestado.es/wps/poc?uri=deeplink:detalle_licitacion&amp;idEvl=ZELmxvYb4a6XQV0WE7lYPw%3D%3D"/>
    <hyperlink ref="J43" r:id="rId87" display="https://contrataciondelestado.es/wps/poc?uri=deeplink%3Adetalle_licitacion&amp;idEvl=ZGgGBgcXH6J7h85%2Fpmmsfw%3D%3D"/>
    <hyperlink ref="J45" r:id="rId88" display="https://contrataciondelestado.es/wps/poc?uri=deeplink%3Adetalle_licitacion&amp;idEvl=czr1v53fhKimq21uxhbaVQ%3D%3D"/>
    <hyperlink ref="J32" r:id="rId89" display="https://contrataciondelestado.es/wps/poc?uri=deeplink%3Adetalle_licitacion&amp;idEvl=7UvT%2Bfec%2Fa5vYnTkQN0%2FZA%3D%3D"/>
    <hyperlink ref="J34" r:id="rId90" display="https://contrataciondelestado.es/wps/poc?uri=deeplink%3Adetalle_licitacion&amp;idEvl=twq0B4YoU1hvYnTkQN0%2FZA%3D%3D"/>
    <hyperlink ref="J81" display="Suministro, instalación y puesta en funcionamiento de una sala telemandada digital multifunción con destino al Servicio de Radiodiagnóstico del Hospital de Alcoi"/>
    <hyperlink ref="J83" r:id="rId91" display="https://contrataciondelestado.es/wps/poc?uri=deeplink:detalle_licitacion&amp;idEvl=YBNqb6Y%2FvgXnSoTX3z%2F7wA%3D%3D"/>
    <hyperlink ref="J88" r:id="rId92" display="https://contrataciondelestado.es/wps/poc?uri=deeplink%3Adetalle_licitacion&amp;idEvl=EzDUxPAzWMl7h85%2Fpmmsfw%3D%3D"/>
    <hyperlink ref="J38" r:id="rId93" display="https://contrataciondelestado.es/wps/poc?uri=deeplink:detalle_licitacion&amp;idEvl=mQ2rgynlhwDnSoTX3z%2F7wA%3D%3D"/>
    <hyperlink ref="J75" r:id="rId94" display="https://contrataciondelestado.es/wps/poc?uri=deeplink%3Adetalle_licitacion&amp;idEvl=73QzH9kJkyymq21uxhbaVQ%3D%3D"/>
    <hyperlink ref="J71" r:id="rId95" display="https://contrataciondelestado.es/wps/poc?uri=deeplink%3Adetalle_licitacion&amp;idEvl=yNhtWqiF3EABPRBxZ4nJ%2Fg%3D%3D"/>
    <hyperlink ref="J36" r:id="rId96" display="https://contrataciondelestado.es/wps/poc?uri=deeplink%3Adetalle_licitacion&amp;idEvl=wZU4MH1Mnw2XQV0WE7lYPw%3D%3D"/>
    <hyperlink ref="J40" r:id="rId97" display="https://contrataciondelestado.es/wps/poc?uri=deeplink%3Adetalle_licitacion&amp;idEvl=Xxj0ghPShgGrz3GQd5r6SQ%3D%3D"/>
    <hyperlink ref="J21" r:id="rId98"/>
    <hyperlink ref="J9" r:id="rId99"/>
    <hyperlink ref="I23" r:id="rId100" display="https://contrataciondelestado.es/wps/poc?uri=deeplink%3AperfilContratante&amp;idBp=leIX8rsUk0MQK2TEfXGy%2BA%3D%3D"/>
    <hyperlink ref="J23" r:id="rId101" display="https://contrataciondelestado.es/wps/poc?uri=deeplink:detalle_licitacion&amp;idEvl=dRlsBMQu5EJ7h85%2Fpmmsfw%3D%3D"/>
    <hyperlink ref="J37" r:id="rId102" display="https://contrataciondelestado.es/wps/poc?uri=deeplink%3Adetalle_licitacion&amp;idEvl=3X7DkqF63%2BlvYnTkQN0%2FZA%3D%3D"/>
    <hyperlink ref="J29" r:id="rId103" display="https://contrataciondelestado.es/wps/poc?uri=deeplink:detalle_licitacion&amp;idEvl=q2CoOo0ekJznSoTX3z%2F7wA%3D%3D"/>
    <hyperlink ref="J22" r:id="rId104" display="https://contrataciondelestado.es/wps/poc?uri=deeplink:detalle_licitacion&amp;idEvl=0c%2FuhAeh%2FDKiEJrVRqloyA%3D%3D"/>
    <hyperlink ref="J17" r:id="rId105" display="https://contrataciondelestado.es/wps/poc?uri=deeplink:detalle_licitacion&amp;idEvl=gOVuGuTwnTPnSoTX3z%2F7wA%3D%3D"/>
    <hyperlink ref="J26" r:id="rId106" display="https://contrataciondelestado.es/wps/poc?uri=deeplink%3Adetalle_licitacion&amp;idEvl=qSlwSpaM9sISugstABGr5A%3D%3D"/>
    <hyperlink ref="J28" r:id="rId107" display="https://contrataciondelestado.es/wps/poc?uri=deeplink%3Adetalle_licitacion&amp;idEvl=iWXhf52lph%2BiEJrVRqloyA%3D%3Dhttps://contrataciondelestado.es/wps/poc?uri=deeplink%3Adetalle_licitacion&amp;idEvl=iWXhf52lph%2BiEJrVRqloyA%3D%3D"/>
    <hyperlink ref="J27" r:id="rId108" display="_x0009_https://contrataciondelestado.es/wps/poc?uri=deeplink:detalle_licitacion&amp;idEvl=MEOB%2FdCOKNurz3GQd5r6SQ%3D%3D"/>
    <hyperlink ref="I25" r:id="rId109" display="https://contrataciondelestado.es/wps/poc?uri=deeplink%3AperfilContratante&amp;idBp=AJOJNyOnu8uXQV0WE7lYPw%3D%3D"/>
    <hyperlink ref="J25" r:id="rId110" display="https://contrataciondelestado.es/wps/poc?uri=deeplink:detalle_licitacion&amp;idEvl=YcAKb1RMFlN7h85%2Fpmmsfw%3D%3D"/>
    <hyperlink ref="I19" r:id="rId111" display="https://contrataciondelestado.es/wps/poc?uri=deeplink%3AperfilContratante&amp;idBp=AJOJNyOnu8uXQV0WE7lYPw%3D%3D"/>
    <hyperlink ref="J19" r:id="rId112" display=" https://contrataciondelestado.es/wps/poc?uri=deeplink:detalle_licitacion&amp;idEvl=VcM6OSAq1KOiEJrVRqloyA%3D%3D"/>
    <hyperlink ref="J24" r:id="rId113" display="https://contrataciondelestado.es/wps/poc?uri=deeplink:detalle_licitacion&amp;idEvl=wiT2ZLhyGOJ7h85%2Fpmmsfw%3D%3D"/>
    <hyperlink ref="J20" r:id="rId114" display="Servicio de asistencia técnica de redacción de proyectos y dirección de obras para rehabilitación energética y funcional del antiguo edificio de Correos de Castelló de la Plana.  https://contrataciondelestado.es/wps/poc?uri=deeplink:detalle_licitacion&amp;idE"/>
    <hyperlink ref="J16" r:id="rId115"/>
    <hyperlink ref="I18" r:id="rId116" display="https://contrataciondelestado.es/wps/poc?uri=deeplink%3AperfilContratante&amp;idBp=NaeTlF11%2FSYQK2TEfXGy%2BA%3D%3D"/>
    <hyperlink ref="J18" r:id="rId117" display="https://contrataciondelestado.es/wps/poc?uri=deeplink:detalle_licitacion&amp;idEvl=GWXbUkyTwSYBPRBxZ4nJ%2Fg%3D%3D"/>
    <hyperlink ref="J15" r:id="rId118" display=" https://contrataciondelestado.es/wps/poc?uri=deeplink:detalle_licitacion&amp;idEvl=vfUhKI8DhN2iEJrVRqloyA%3D%3D"/>
    <hyperlink ref="J13" r:id="rId119"/>
    <hyperlink ref="J14" r:id="rId120"/>
    <hyperlink ref="J12" r:id="rId121" display="https://contrataciondelestado.es/wps/poc?uri=deeplink:detalle_licitacion&amp;idEvl=cPkA0YUewk9vYnTkQN0%2FZA%3D%3D"/>
    <hyperlink ref="J11" r:id="rId122" display="https://contrataciondelestado.es/wps/poc?uri=deeplink%3Adetalle_licitacion&amp;idEvl=2VCSeEJqy3aXQV0WE7lYPw%3D%3D"/>
    <hyperlink ref="J7" r:id="rId123"/>
    <hyperlink ref="J6" r:id="rId124" display="https://contrataciondelestado.es/wps/poc?uri=deeplink:detalle_licitacion&amp;idEvl=3W4hMlvKeSyrz3GQd5r6SQ%3D%3D"/>
    <hyperlink ref="J5" r:id="rId125"/>
    <hyperlink ref="J3" r:id="rId126"/>
    <hyperlink ref="J10" r:id="rId127" display="https://contrataciondelestado.es/wps/poc?uri=deeplink%3Adetalle_licitacion&amp;idEvl=MS3iyJZNe4Yuf4aBO%2BvQlQ%3D%3D"/>
    <hyperlink ref="J4" r:id="rId128"/>
    <hyperlink ref="J2" r:id="rId129"/>
  </hyperlinks>
  <pageMargins left="0.31496062992125984" right="0.19685039370078741" top="0.31496062992125984" bottom="0.74803149606299213" header="0.31496062992125984" footer="0.31496062992125984"/>
  <pageSetup paperSize="9" scale="16" orientation="landscape" r:id="rId130"/>
  <legacyDrawing r:id="rId131"/>
  <tableParts count="1">
    <tablePart r:id="rId13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Aux!$B$2:$B$31</xm:f>
          </x14:formula1>
          <xm:sqref>R63:R64 R58 R95:R1048576 R39:R55 R1 R3:R34</xm:sqref>
        </x14:dataValidation>
        <x14:dataValidation type="list" allowBlank="1" showInputMessage="1" showErrorMessage="1">
          <x14:formula1>
            <xm:f>Aux!$L$2:$L$119</xm:f>
          </x14:formula1>
          <xm:sqref>S63:S64 S55 S39:S53 S36 S95:S1048576 S1 S3:S34 R2</xm:sqref>
        </x14:dataValidation>
        <x14:dataValidation type="list" allowBlank="1" showInputMessage="1" showErrorMessage="1">
          <x14:formula1>
            <xm:f>Aux!$N$2:$N$322</xm:f>
          </x14:formula1>
          <xm:sqref>T39:T53 T55 T30:T34 T95:T99 T1:T28 T101:T1048576 S2</xm:sqref>
        </x14:dataValidation>
        <x14:dataValidation type="list" allowBlank="1" showInputMessage="1" showErrorMessage="1">
          <x14:formula1>
            <xm:f>Aux!$C$2:$C$11</xm:f>
          </x14:formula1>
          <xm:sqref>U39:U50 U52:U55 U95:U1048576 U23:U33 U1 U3:U15</xm:sqref>
        </x14:dataValidation>
        <x14:dataValidation type="list" allowBlank="1" showInputMessage="1" showErrorMessage="1">
          <x14:formula1>
            <xm:f>Aux!$D$2:$D$26</xm:f>
          </x14:formula1>
          <xm:sqref>F39:F55 F23:F33 F1:F15 F35:F36 G114:H114 F101:F1048576 G127:H1048576 F17:F19 G108:H108</xm:sqref>
        </x14:dataValidation>
        <x14:dataValidation type="list" allowBlank="1" showInputMessage="1" showErrorMessage="1">
          <x14:formula1>
            <xm:f>'[LISTADO LICITACIONES GVA - MARÍA.xlsx]Aux'!#REF!</xm:f>
          </x14:formula1>
          <xm:sqref>S37:S38 S35 U34 U16:U22 F20:F22 T35:U38 U51 R35:R38 F34 F16 F37:F38</xm:sqref>
        </x14:dataValidation>
        <x14:dataValidation type="list" allowBlank="1" showInputMessage="1" showErrorMessage="1">
          <x14:formula1>
            <xm:f>Aux!$E$2:$E$215</xm:f>
          </x14:formula1>
          <xm:sqref>B80 B3 B6 B116:B118 B8:B73</xm:sqref>
        </x14:dataValidation>
        <x14:dataValidation type="list" allowBlank="1" showInputMessage="1" showErrorMessage="1">
          <x14:formula1>
            <xm:f>Aux!$H$2:$H$14</xm:f>
          </x14:formula1>
          <xm:sqref>H86:H88 H90 H92 H14 H110:H111 H118:H119 H101:H107 G112:H113 H46 H56 G122:H126 G4:G107 G115:G119 H116 H94:H97 I102:I103 G109:G111 I99</xm:sqref>
        </x14:dataValidation>
        <x14:dataValidation type="list" allowBlank="1" showInputMessage="1" showErrorMessage="1">
          <x14:formula1>
            <xm:f>Aux!$I$2:$I$56</xm:f>
          </x14:formula1>
          <xm:sqref>H57:H85 H117 H98:H100 H4 H15:H45 H47:H55 H6:H13 H115</xm:sqref>
        </x14:dataValidation>
        <x14:dataValidation type="list" allowBlank="1" showInputMessage="1" showErrorMessage="1">
          <x14:formula1>
            <xm:f>Aux!$P$2:$P$3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B3" sqref="B3"/>
    </sheetView>
  </sheetViews>
  <sheetFormatPr baseColWidth="10" defaultRowHeight="15"/>
  <cols>
    <col min="1" max="1" width="10.42578125" bestFit="1" customWidth="1"/>
    <col min="2" max="2" width="42.42578125" bestFit="1" customWidth="1"/>
    <col min="3" max="3" width="20.42578125" bestFit="1" customWidth="1"/>
    <col min="4" max="4" width="29.85546875" bestFit="1" customWidth="1"/>
    <col min="5" max="5" width="26.85546875" bestFit="1" customWidth="1"/>
    <col min="6" max="6" width="19.42578125" bestFit="1" customWidth="1"/>
    <col min="7" max="7" width="42.85546875" bestFit="1" customWidth="1"/>
    <col min="8" max="8" width="47.42578125" bestFit="1" customWidth="1"/>
    <col min="9" max="9" width="66.5703125" bestFit="1" customWidth="1"/>
    <col min="10" max="10" width="79.140625" customWidth="1"/>
    <col min="11" max="11" width="18.28515625" bestFit="1" customWidth="1"/>
    <col min="12" max="12" width="38.28515625" bestFit="1" customWidth="1"/>
    <col min="13" max="13" width="20.5703125" bestFit="1" customWidth="1"/>
    <col min="14" max="14" width="22.5703125" hidden="1" customWidth="1"/>
    <col min="15" max="15" width="19.140625" hidden="1" customWidth="1"/>
    <col min="16" max="16" width="18.42578125" bestFit="1" customWidth="1"/>
    <col min="17" max="17" width="53.85546875" bestFit="1" customWidth="1"/>
    <col min="18" max="18" width="42.42578125" bestFit="1" customWidth="1"/>
    <col min="19" max="19" width="74.28515625" bestFit="1" customWidth="1"/>
    <col min="20" max="20" width="82.5703125" bestFit="1" customWidth="1"/>
    <col min="21" max="21" width="4.5703125" bestFit="1" customWidth="1"/>
    <col min="22" max="22" width="12.5703125" customWidth="1"/>
  </cols>
  <sheetData>
    <row r="1" spans="1:22" ht="15.75" thickBot="1">
      <c r="A1" s="110" t="s">
        <v>1859</v>
      </c>
      <c r="B1" s="110" t="s">
        <v>1860</v>
      </c>
      <c r="C1" s="110" t="s">
        <v>1861</v>
      </c>
      <c r="D1" s="110" t="s">
        <v>688</v>
      </c>
      <c r="E1" s="110" t="s">
        <v>713</v>
      </c>
      <c r="F1" s="110" t="s">
        <v>2</v>
      </c>
      <c r="G1" s="110" t="s">
        <v>1862</v>
      </c>
      <c r="H1" s="110" t="s">
        <v>1863</v>
      </c>
      <c r="I1" s="110" t="s">
        <v>1543</v>
      </c>
      <c r="J1" s="110" t="s">
        <v>603</v>
      </c>
      <c r="K1" s="110" t="s">
        <v>604</v>
      </c>
      <c r="L1" s="110" t="s">
        <v>1864</v>
      </c>
      <c r="M1" s="110" t="s">
        <v>1268</v>
      </c>
      <c r="N1" s="110" t="s">
        <v>1865</v>
      </c>
      <c r="O1" s="110" t="s">
        <v>155</v>
      </c>
      <c r="P1" s="110" t="s">
        <v>92</v>
      </c>
      <c r="Q1" s="110" t="s">
        <v>25</v>
      </c>
      <c r="R1" s="110" t="s">
        <v>156</v>
      </c>
      <c r="S1" s="110" t="s">
        <v>1866</v>
      </c>
      <c r="T1" s="110" t="s">
        <v>1</v>
      </c>
      <c r="U1" s="110" t="s">
        <v>1867</v>
      </c>
      <c r="V1" s="110" t="s">
        <v>1868</v>
      </c>
    </row>
    <row r="2" spans="1:22" ht="45.75" thickTop="1">
      <c r="A2" s="138" t="s">
        <v>1869</v>
      </c>
      <c r="B2" s="139" t="s">
        <v>1870</v>
      </c>
      <c r="C2" s="139" t="s">
        <v>1871</v>
      </c>
      <c r="D2" s="139" t="s">
        <v>1631</v>
      </c>
      <c r="E2" s="139" t="s">
        <v>97</v>
      </c>
      <c r="F2" s="139" t="s">
        <v>76</v>
      </c>
      <c r="G2" s="140" t="s">
        <v>105</v>
      </c>
      <c r="H2" s="140" t="s">
        <v>105</v>
      </c>
      <c r="I2" s="140" t="s">
        <v>1464</v>
      </c>
      <c r="J2" s="141" t="s">
        <v>1872</v>
      </c>
      <c r="K2" s="140" t="s">
        <v>645</v>
      </c>
      <c r="L2" s="140" t="s">
        <v>1769</v>
      </c>
      <c r="M2" s="150">
        <v>10000000</v>
      </c>
      <c r="N2" s="150">
        <f>M2/1000000</f>
        <v>10</v>
      </c>
      <c r="O2" s="135" t="s">
        <v>1873</v>
      </c>
      <c r="P2" s="151" t="s">
        <v>1874</v>
      </c>
      <c r="Q2" s="139" t="s">
        <v>1875</v>
      </c>
      <c r="R2" s="139" t="s">
        <v>1870</v>
      </c>
      <c r="S2" s="139" t="s">
        <v>1876</v>
      </c>
      <c r="T2" s="139" t="s">
        <v>55</v>
      </c>
      <c r="U2" s="147" t="s">
        <v>1877</v>
      </c>
      <c r="V2" s="148" t="s">
        <v>1878</v>
      </c>
    </row>
    <row r="3" spans="1:22" ht="30">
      <c r="A3" s="142" t="s">
        <v>1869</v>
      </c>
      <c r="B3" s="143" t="s">
        <v>1870</v>
      </c>
      <c r="C3" s="143" t="s">
        <v>1879</v>
      </c>
      <c r="D3" s="143" t="s">
        <v>1631</v>
      </c>
      <c r="E3" s="143" t="s">
        <v>97</v>
      </c>
      <c r="F3" s="143" t="s">
        <v>88</v>
      </c>
      <c r="G3" s="144" t="s">
        <v>102</v>
      </c>
      <c r="H3" s="144" t="s">
        <v>102</v>
      </c>
      <c r="I3" s="144" t="s">
        <v>1464</v>
      </c>
      <c r="J3" s="145" t="s">
        <v>1880</v>
      </c>
      <c r="K3" s="144" t="s">
        <v>645</v>
      </c>
      <c r="L3" s="144" t="s">
        <v>1881</v>
      </c>
      <c r="M3" s="152">
        <v>525000</v>
      </c>
      <c r="N3" s="152">
        <f t="shared" ref="N3:N4" si="0">M3/1000000</f>
        <v>0.52500000000000002</v>
      </c>
      <c r="O3" s="153" t="s">
        <v>1274</v>
      </c>
      <c r="P3" s="154" t="s">
        <v>1874</v>
      </c>
      <c r="Q3" s="143" t="s">
        <v>1875</v>
      </c>
      <c r="R3" s="143" t="s">
        <v>1870</v>
      </c>
      <c r="S3" s="143" t="s">
        <v>1274</v>
      </c>
      <c r="T3" s="143" t="s">
        <v>55</v>
      </c>
      <c r="U3" s="149" t="s">
        <v>1877</v>
      </c>
      <c r="V3" s="148" t="s">
        <v>1882</v>
      </c>
    </row>
    <row r="4" spans="1:22" ht="60">
      <c r="A4" s="138" t="s">
        <v>1869</v>
      </c>
      <c r="B4" s="139" t="s">
        <v>1870</v>
      </c>
      <c r="C4" s="139" t="s">
        <v>1883</v>
      </c>
      <c r="D4" s="139" t="s">
        <v>1631</v>
      </c>
      <c r="E4" s="139" t="s">
        <v>97</v>
      </c>
      <c r="F4" s="139" t="s">
        <v>88</v>
      </c>
      <c r="G4" s="146" t="s">
        <v>102</v>
      </c>
      <c r="H4" s="146" t="s">
        <v>102</v>
      </c>
      <c r="I4" s="140" t="s">
        <v>1464</v>
      </c>
      <c r="J4" s="141" t="s">
        <v>1884</v>
      </c>
      <c r="K4" s="140" t="s">
        <v>645</v>
      </c>
      <c r="L4" s="140" t="s">
        <v>1769</v>
      </c>
      <c r="M4" s="150">
        <v>1999200</v>
      </c>
      <c r="N4" s="150">
        <f t="shared" si="0"/>
        <v>1.9992000000000001</v>
      </c>
      <c r="O4" s="135" t="s">
        <v>1274</v>
      </c>
      <c r="P4" s="151" t="s">
        <v>1874</v>
      </c>
      <c r="Q4" s="139" t="s">
        <v>1875</v>
      </c>
      <c r="R4" s="139" t="s">
        <v>1870</v>
      </c>
      <c r="S4" s="139" t="s">
        <v>1274</v>
      </c>
      <c r="T4" s="139" t="s">
        <v>55</v>
      </c>
      <c r="U4" s="139" t="s">
        <v>1877</v>
      </c>
      <c r="V4" s="148" t="s">
        <v>1885</v>
      </c>
    </row>
    <row r="5" spans="1:22">
      <c r="M5" s="137"/>
    </row>
  </sheetData>
  <conditionalFormatting sqref="A1:V1">
    <cfRule type="containsText" dxfId="67" priority="6" operator="containsText" text="pendiente">
      <formula>NOT(ISERROR(SEARCH("pendiente",A1)))</formula>
    </cfRule>
    <cfRule type="containsText" dxfId="66" priority="7" operator="containsText" text="cerrada">
      <formula>NOT(ISERROR(SEARCH("cerrada",A1)))</formula>
    </cfRule>
    <cfRule type="containsText" dxfId="65" priority="8" operator="containsText" text="abierta">
      <formula>NOT(ISERROR(SEARCH("abierta",A1)))</formula>
    </cfRule>
  </conditionalFormatting>
  <conditionalFormatting sqref="A1:V1">
    <cfRule type="containsText" dxfId="64" priority="5" operator="containsText" text="PRÓXIMAMENTE">
      <formula>NOT(ISERROR(SEARCH("PRÓXIMAMENTE",A1)))</formula>
    </cfRule>
  </conditionalFormatting>
  <conditionalFormatting sqref="P2:P4">
    <cfRule type="containsText" dxfId="63" priority="2" operator="containsText" text="pendiente">
      <formula>NOT(ISERROR(SEARCH("pendiente",P2)))</formula>
    </cfRule>
    <cfRule type="containsText" dxfId="62" priority="3" operator="containsText" text="cerrada">
      <formula>NOT(ISERROR(SEARCH("cerrada",P2)))</formula>
    </cfRule>
    <cfRule type="containsText" dxfId="61" priority="4" operator="containsText" text="abierta">
      <formula>NOT(ISERROR(SEARCH("abierta",P2)))</formula>
    </cfRule>
  </conditionalFormatting>
  <conditionalFormatting sqref="P2:P4">
    <cfRule type="containsText" dxfId="60" priority="1" operator="containsText" text="PRÓXIMAMENTE">
      <formula>NOT(ISERROR(SEARCH("PRÓXIMAMENTE",P2)))</formula>
    </cfRule>
  </conditionalFormatting>
  <hyperlinks>
    <hyperlink ref="J2" r:id="rId1"/>
    <hyperlink ref="J3" r:id="rId2"/>
    <hyperlink ref="J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V1" sqref="V1:V1048576"/>
    </sheetView>
  </sheetViews>
  <sheetFormatPr baseColWidth="10" defaultRowHeight="15"/>
  <cols>
    <col min="1" max="1" width="10.42578125" bestFit="1" customWidth="1"/>
    <col min="2" max="2" width="16.7109375" bestFit="1" customWidth="1"/>
    <col min="3" max="3" width="20.42578125" bestFit="1" customWidth="1"/>
    <col min="4" max="4" width="29.85546875" bestFit="1" customWidth="1"/>
    <col min="5" max="5" width="26.85546875" bestFit="1" customWidth="1"/>
    <col min="6" max="6" width="8.28515625" bestFit="1" customWidth="1"/>
    <col min="7" max="7" width="42.85546875" bestFit="1" customWidth="1"/>
    <col min="8" max="8" width="47.42578125" bestFit="1" customWidth="1"/>
    <col min="9" max="9" width="23" bestFit="1" customWidth="1"/>
    <col min="10" max="10" width="23.140625" bestFit="1" customWidth="1"/>
    <col min="11" max="11" width="18.28515625" bestFit="1" customWidth="1"/>
    <col min="12" max="12" width="38.28515625" bestFit="1" customWidth="1"/>
    <col min="13" max="13" width="20.5703125" bestFit="1" customWidth="1"/>
    <col min="14" max="14" width="22.5703125" hidden="1" customWidth="1"/>
    <col min="15" max="15" width="19.140625" hidden="1" customWidth="1"/>
    <col min="16" max="16" width="18.42578125" bestFit="1" customWidth="1"/>
    <col min="17" max="17" width="13.85546875" bestFit="1" customWidth="1"/>
    <col min="18" max="18" width="10.85546875" bestFit="1" customWidth="1"/>
    <col min="19" max="19" width="6.140625" bestFit="1" customWidth="1"/>
    <col min="20" max="20" width="18" bestFit="1" customWidth="1"/>
    <col min="21" max="21" width="4.5703125" bestFit="1" customWidth="1"/>
    <col min="22" max="22" width="12.5703125" hidden="1" customWidth="1"/>
  </cols>
  <sheetData>
    <row r="1" spans="1:22" s="91" customFormat="1" ht="15.75" thickBot="1">
      <c r="A1" s="136" t="s">
        <v>1859</v>
      </c>
      <c r="B1" s="136" t="s">
        <v>1860</v>
      </c>
      <c r="C1" s="136" t="s">
        <v>1861</v>
      </c>
      <c r="D1" s="136" t="s">
        <v>688</v>
      </c>
      <c r="E1" s="136" t="s">
        <v>713</v>
      </c>
      <c r="F1" s="136" t="s">
        <v>2</v>
      </c>
      <c r="G1" s="136" t="s">
        <v>1862</v>
      </c>
      <c r="H1" s="136" t="s">
        <v>1863</v>
      </c>
      <c r="I1" s="136" t="s">
        <v>1543</v>
      </c>
      <c r="J1" s="136" t="s">
        <v>603</v>
      </c>
      <c r="K1" s="136" t="s">
        <v>604</v>
      </c>
      <c r="L1" s="136" t="s">
        <v>1864</v>
      </c>
      <c r="M1" s="136" t="s">
        <v>1268</v>
      </c>
      <c r="N1" s="136" t="s">
        <v>1865</v>
      </c>
      <c r="O1" s="136" t="s">
        <v>155</v>
      </c>
      <c r="P1" s="136" t="s">
        <v>92</v>
      </c>
      <c r="Q1" s="136" t="s">
        <v>25</v>
      </c>
      <c r="R1" s="136" t="s">
        <v>156</v>
      </c>
      <c r="S1" s="136" t="s">
        <v>1866</v>
      </c>
      <c r="T1" s="136" t="s">
        <v>1</v>
      </c>
      <c r="U1" s="136" t="s">
        <v>1867</v>
      </c>
      <c r="V1" s="136" t="s">
        <v>1868</v>
      </c>
    </row>
    <row r="2" spans="1:22" ht="15.75" thickTop="1"/>
  </sheetData>
  <conditionalFormatting sqref="A1:V1">
    <cfRule type="containsText" dxfId="59" priority="2" operator="containsText" text="pendiente">
      <formula>NOT(ISERROR(SEARCH("pendiente",A1)))</formula>
    </cfRule>
    <cfRule type="containsText" dxfId="58" priority="3" operator="containsText" text="cerrada">
      <formula>NOT(ISERROR(SEARCH("cerrada",A1)))</formula>
    </cfRule>
    <cfRule type="containsText" dxfId="57" priority="4" operator="containsText" text="abierta">
      <formula>NOT(ISERROR(SEARCH("abierta",A1)))</formula>
    </cfRule>
  </conditionalFormatting>
  <conditionalFormatting sqref="A1:V1">
    <cfRule type="containsText" dxfId="56" priority="1" operator="containsText" text="PRÓXIMAMENTE">
      <formula>NOT(ISERROR(SEARCH("PRÓXIMAMENTE",A1)))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24" workbookViewId="0">
      <selection activeCell="A149" sqref="A149"/>
    </sheetView>
  </sheetViews>
  <sheetFormatPr baseColWidth="10" defaultRowHeight="15"/>
  <cols>
    <col min="1" max="1" width="49" customWidth="1"/>
  </cols>
  <sheetData>
    <row r="1" spans="1:1" ht="60">
      <c r="A1" s="66" t="s">
        <v>685</v>
      </c>
    </row>
    <row r="2" spans="1:1">
      <c r="A2" s="67" t="s">
        <v>667</v>
      </c>
    </row>
    <row r="3" spans="1:1">
      <c r="A3" s="67" t="s">
        <v>668</v>
      </c>
    </row>
    <row r="4" spans="1:1">
      <c r="A4" s="67" t="s">
        <v>669</v>
      </c>
    </row>
    <row r="5" spans="1:1">
      <c r="A5" s="67" t="s">
        <v>670</v>
      </c>
    </row>
    <row r="6" spans="1:1">
      <c r="A6" s="67" t="s">
        <v>671</v>
      </c>
    </row>
    <row r="7" spans="1:1">
      <c r="A7" s="67" t="s">
        <v>672</v>
      </c>
    </row>
    <row r="8" spans="1:1">
      <c r="A8" s="67" t="s">
        <v>673</v>
      </c>
    </row>
    <row r="9" spans="1:1">
      <c r="A9" s="67" t="s">
        <v>674</v>
      </c>
    </row>
    <row r="10" spans="1:1">
      <c r="A10" s="67" t="s">
        <v>675</v>
      </c>
    </row>
    <row r="11" spans="1:1">
      <c r="A11" s="67" t="s">
        <v>676</v>
      </c>
    </row>
    <row r="12" spans="1:1">
      <c r="A12" s="67" t="s">
        <v>677</v>
      </c>
    </row>
    <row r="13" spans="1:1">
      <c r="A13" s="67" t="s">
        <v>678</v>
      </c>
    </row>
    <row r="14" spans="1:1">
      <c r="A14" s="68" t="s">
        <v>684</v>
      </c>
    </row>
    <row r="15" spans="1:1">
      <c r="A15" s="67" t="s">
        <v>679</v>
      </c>
    </row>
    <row r="16" spans="1:1">
      <c r="A16" s="67" t="s">
        <v>680</v>
      </c>
    </row>
    <row r="17" spans="1:1">
      <c r="A17" s="67" t="s">
        <v>681</v>
      </c>
    </row>
    <row r="18" spans="1:1">
      <c r="A18" s="67" t="s">
        <v>682</v>
      </c>
    </row>
    <row r="19" spans="1:1">
      <c r="A19" s="67" t="s">
        <v>683</v>
      </c>
    </row>
    <row r="20" spans="1:1">
      <c r="A20" s="67" t="s">
        <v>704</v>
      </c>
    </row>
    <row r="21" spans="1:1">
      <c r="A21" s="67" t="s">
        <v>705</v>
      </c>
    </row>
    <row r="22" spans="1:1">
      <c r="A22" s="67" t="s">
        <v>706</v>
      </c>
    </row>
    <row r="23" spans="1:1">
      <c r="A23" s="67" t="s">
        <v>707</v>
      </c>
    </row>
    <row r="24" spans="1:1">
      <c r="A24" s="67" t="s">
        <v>708</v>
      </c>
    </row>
    <row r="25" spans="1:1">
      <c r="A25" s="67" t="s">
        <v>709</v>
      </c>
    </row>
    <row r="26" spans="1:1">
      <c r="A26" s="67" t="s">
        <v>717</v>
      </c>
    </row>
    <row r="27" spans="1:1">
      <c r="A27" s="67" t="s">
        <v>719</v>
      </c>
    </row>
    <row r="28" spans="1:1">
      <c r="A28" s="67" t="s">
        <v>720</v>
      </c>
    </row>
    <row r="29" spans="1:1">
      <c r="A29" s="75" t="s">
        <v>728</v>
      </c>
    </row>
    <row r="30" spans="1:1">
      <c r="A30" s="75" t="s">
        <v>729</v>
      </c>
    </row>
    <row r="31" spans="1:1">
      <c r="A31" s="75" t="s">
        <v>1176</v>
      </c>
    </row>
    <row r="32" spans="1:1">
      <c r="A32" s="75" t="s">
        <v>1177</v>
      </c>
    </row>
    <row r="33" spans="1:1">
      <c r="A33" s="75" t="s">
        <v>1186</v>
      </c>
    </row>
    <row r="34" spans="1:1">
      <c r="A34" s="75" t="s">
        <v>1187</v>
      </c>
    </row>
    <row r="35" spans="1:1">
      <c r="A35" s="75" t="s">
        <v>1188</v>
      </c>
    </row>
    <row r="36" spans="1:1">
      <c r="A36" s="75" t="s">
        <v>1189</v>
      </c>
    </row>
    <row r="37" spans="1:1">
      <c r="A37" s="75" t="s">
        <v>1190</v>
      </c>
    </row>
    <row r="38" spans="1:1">
      <c r="A38" s="75" t="s">
        <v>1195</v>
      </c>
    </row>
    <row r="39" spans="1:1">
      <c r="A39" s="67" t="s">
        <v>1196</v>
      </c>
    </row>
    <row r="40" spans="1:1">
      <c r="A40" s="67" t="s">
        <v>1198</v>
      </c>
    </row>
    <row r="41" spans="1:1">
      <c r="A41" s="67" t="s">
        <v>1197</v>
      </c>
    </row>
    <row r="42" spans="1:1">
      <c r="A42" s="67" t="s">
        <v>1199</v>
      </c>
    </row>
    <row r="43" spans="1:1">
      <c r="A43" s="67" t="s">
        <v>1200</v>
      </c>
    </row>
    <row r="44" spans="1:1">
      <c r="A44" s="67" t="s">
        <v>1201</v>
      </c>
    </row>
    <row r="45" spans="1:1">
      <c r="A45" s="67" t="s">
        <v>1202</v>
      </c>
    </row>
    <row r="46" spans="1:1">
      <c r="A46" s="67" t="s">
        <v>1212</v>
      </c>
    </row>
    <row r="47" spans="1:1">
      <c r="A47" s="67" t="s">
        <v>1232</v>
      </c>
    </row>
    <row r="48" spans="1:1">
      <c r="A48" s="67" t="s">
        <v>1236</v>
      </c>
    </row>
    <row r="49" spans="1:1">
      <c r="A49" s="75" t="s">
        <v>1243</v>
      </c>
    </row>
    <row r="50" spans="1:1">
      <c r="A50" s="75" t="s">
        <v>1246</v>
      </c>
    </row>
    <row r="51" spans="1:1">
      <c r="A51" s="75" t="s">
        <v>1254</v>
      </c>
    </row>
    <row r="52" spans="1:1">
      <c r="A52" s="75" t="s">
        <v>1255</v>
      </c>
    </row>
    <row r="53" spans="1:1">
      <c r="A53" s="75" t="s">
        <v>1258</v>
      </c>
    </row>
    <row r="54" spans="1:1">
      <c r="A54" s="75" t="s">
        <v>1399</v>
      </c>
    </row>
    <row r="55" spans="1:1">
      <c r="A55" s="75" t="s">
        <v>1400</v>
      </c>
    </row>
    <row r="56" spans="1:1">
      <c r="A56" s="75" t="s">
        <v>1401</v>
      </c>
    </row>
    <row r="57" spans="1:1">
      <c r="A57" s="75" t="s">
        <v>1432</v>
      </c>
    </row>
    <row r="58" spans="1:1">
      <c r="A58" s="75" t="s">
        <v>1446</v>
      </c>
    </row>
    <row r="59" spans="1:1">
      <c r="A59" s="75" t="s">
        <v>1456</v>
      </c>
    </row>
    <row r="60" spans="1:1">
      <c r="A60" s="75" t="s">
        <v>1458</v>
      </c>
    </row>
    <row r="61" spans="1:1">
      <c r="A61" s="75" t="s">
        <v>1459</v>
      </c>
    </row>
    <row r="62" spans="1:1">
      <c r="A62" s="75" t="s">
        <v>1460</v>
      </c>
    </row>
    <row r="63" spans="1:1">
      <c r="A63" s="75" t="s">
        <v>1461</v>
      </c>
    </row>
    <row r="64" spans="1:1">
      <c r="A64" s="75" t="s">
        <v>1457</v>
      </c>
    </row>
    <row r="65" spans="1:1">
      <c r="A65" s="75" t="s">
        <v>1462</v>
      </c>
    </row>
    <row r="66" spans="1:1">
      <c r="A66" s="75" t="s">
        <v>1486</v>
      </c>
    </row>
    <row r="67" spans="1:1">
      <c r="A67" s="75" t="s">
        <v>1487</v>
      </c>
    </row>
    <row r="68" spans="1:1">
      <c r="A68" s="75" t="s">
        <v>1488</v>
      </c>
    </row>
    <row r="69" spans="1:1">
      <c r="A69" s="75" t="s">
        <v>1489</v>
      </c>
    </row>
    <row r="70" spans="1:1">
      <c r="A70" s="75" t="s">
        <v>1496</v>
      </c>
    </row>
    <row r="71" spans="1:1">
      <c r="A71" s="75" t="s">
        <v>1502</v>
      </c>
    </row>
    <row r="72" spans="1:1">
      <c r="A72" s="75" t="s">
        <v>1503</v>
      </c>
    </row>
    <row r="73" spans="1:1">
      <c r="A73" s="75" t="s">
        <v>1521</v>
      </c>
    </row>
    <row r="74" spans="1:1">
      <c r="A74" s="75" t="s">
        <v>1551</v>
      </c>
    </row>
    <row r="75" spans="1:1">
      <c r="A75" s="75" t="s">
        <v>1555</v>
      </c>
    </row>
    <row r="76" spans="1:1">
      <c r="A76" s="75" t="s">
        <v>1556</v>
      </c>
    </row>
    <row r="77" spans="1:1">
      <c r="A77" s="75" t="s">
        <v>1557</v>
      </c>
    </row>
    <row r="78" spans="1:1">
      <c r="A78" s="75" t="s">
        <v>1561</v>
      </c>
    </row>
    <row r="79" spans="1:1">
      <c r="A79" s="75" t="s">
        <v>1562</v>
      </c>
    </row>
    <row r="80" spans="1:1">
      <c r="A80" s="75" t="s">
        <v>1573</v>
      </c>
    </row>
    <row r="81" spans="1:1">
      <c r="A81" s="75" t="s">
        <v>1578</v>
      </c>
    </row>
    <row r="82" spans="1:1">
      <c r="A82" s="75" t="s">
        <v>1583</v>
      </c>
    </row>
    <row r="83" spans="1:1">
      <c r="A83" s="75" t="s">
        <v>1588</v>
      </c>
    </row>
    <row r="84" spans="1:1">
      <c r="A84" s="75" t="s">
        <v>1589</v>
      </c>
    </row>
    <row r="85" spans="1:1">
      <c r="A85" s="75" t="s">
        <v>1590</v>
      </c>
    </row>
    <row r="86" spans="1:1">
      <c r="A86" s="75" t="s">
        <v>1591</v>
      </c>
    </row>
    <row r="87" spans="1:1">
      <c r="A87" s="75" t="s">
        <v>1584</v>
      </c>
    </row>
    <row r="88" spans="1:1">
      <c r="A88" s="75" t="s">
        <v>1603</v>
      </c>
    </row>
    <row r="89" spans="1:1">
      <c r="A89" s="67" t="s">
        <v>1604</v>
      </c>
    </row>
    <row r="90" spans="1:1">
      <c r="A90" s="67" t="s">
        <v>1605</v>
      </c>
    </row>
    <row r="91" spans="1:1">
      <c r="A91" s="67" t="s">
        <v>1606</v>
      </c>
    </row>
    <row r="92" spans="1:1">
      <c r="A92" s="67" t="s">
        <v>1607</v>
      </c>
    </row>
    <row r="93" spans="1:1">
      <c r="A93" s="67" t="s">
        <v>1614</v>
      </c>
    </row>
    <row r="94" spans="1:1">
      <c r="A94" s="67" t="s">
        <v>1622</v>
      </c>
    </row>
    <row r="95" spans="1:1">
      <c r="A95" s="67" t="s">
        <v>1623</v>
      </c>
    </row>
    <row r="96" spans="1:1">
      <c r="A96" s="67" t="s">
        <v>1624</v>
      </c>
    </row>
    <row r="97" spans="1:1">
      <c r="A97" s="67" t="s">
        <v>1625</v>
      </c>
    </row>
    <row r="98" spans="1:1">
      <c r="A98" s="67" t="s">
        <v>1626</v>
      </c>
    </row>
    <row r="99" spans="1:1">
      <c r="A99" s="67" t="s">
        <v>1627</v>
      </c>
    </row>
    <row r="100" spans="1:1">
      <c r="A100" s="67" t="s">
        <v>1637</v>
      </c>
    </row>
    <row r="101" spans="1:1">
      <c r="A101" s="67" t="s">
        <v>1638</v>
      </c>
    </row>
    <row r="102" spans="1:1">
      <c r="A102" s="67" t="s">
        <v>1644</v>
      </c>
    </row>
    <row r="103" spans="1:1">
      <c r="A103" s="67" t="s">
        <v>1645</v>
      </c>
    </row>
    <row r="104" spans="1:1">
      <c r="A104" s="67" t="s">
        <v>1646</v>
      </c>
    </row>
    <row r="105" spans="1:1">
      <c r="A105" s="67" t="s">
        <v>1647</v>
      </c>
    </row>
    <row r="106" spans="1:1">
      <c r="A106" s="67" t="s">
        <v>1648</v>
      </c>
    </row>
    <row r="107" spans="1:1">
      <c r="A107" s="67" t="s">
        <v>614</v>
      </c>
    </row>
    <row r="108" spans="1:1">
      <c r="A108" s="67" t="s">
        <v>1653</v>
      </c>
    </row>
    <row r="109" spans="1:1">
      <c r="A109" s="67" t="s">
        <v>1654</v>
      </c>
    </row>
    <row r="110" spans="1:1">
      <c r="A110" s="67" t="s">
        <v>1660</v>
      </c>
    </row>
    <row r="111" spans="1:1">
      <c r="A111" s="67" t="s">
        <v>1661</v>
      </c>
    </row>
    <row r="112" spans="1:1">
      <c r="A112" s="67" t="s">
        <v>1659</v>
      </c>
    </row>
    <row r="113" spans="1:1">
      <c r="A113" s="67" t="s">
        <v>1662</v>
      </c>
    </row>
    <row r="114" spans="1:1">
      <c r="A114" s="67" t="s">
        <v>1667</v>
      </c>
    </row>
    <row r="115" spans="1:1">
      <c r="A115" s="67" t="s">
        <v>1684</v>
      </c>
    </row>
    <row r="116" spans="1:1">
      <c r="A116" s="67" t="s">
        <v>1685</v>
      </c>
    </row>
    <row r="117" spans="1:1">
      <c r="A117" s="67" t="s">
        <v>1703</v>
      </c>
    </row>
    <row r="118" spans="1:1">
      <c r="A118" s="67" t="s">
        <v>1709</v>
      </c>
    </row>
    <row r="119" spans="1:1">
      <c r="A119" s="67" t="s">
        <v>1704</v>
      </c>
    </row>
    <row r="120" spans="1:1">
      <c r="A120" s="67" t="s">
        <v>1710</v>
      </c>
    </row>
    <row r="121" spans="1:1">
      <c r="A121" s="67" t="s">
        <v>1705</v>
      </c>
    </row>
    <row r="122" spans="1:1">
      <c r="A122" s="67" t="s">
        <v>1711</v>
      </c>
    </row>
    <row r="123" spans="1:1">
      <c r="A123" s="75" t="s">
        <v>1787</v>
      </c>
    </row>
    <row r="124" spans="1:1">
      <c r="A124" s="75" t="s">
        <v>1788</v>
      </c>
    </row>
    <row r="125" spans="1:1">
      <c r="A125" s="68" t="s">
        <v>1789</v>
      </c>
    </row>
    <row r="126" spans="1:1">
      <c r="A126" s="67" t="s">
        <v>1790</v>
      </c>
    </row>
    <row r="127" spans="1:1">
      <c r="A127" s="75" t="s">
        <v>1791</v>
      </c>
    </row>
    <row r="128" spans="1:1">
      <c r="A128" s="75" t="s">
        <v>1792</v>
      </c>
    </row>
    <row r="129" spans="1:6">
      <c r="A129" s="75" t="s">
        <v>1793</v>
      </c>
    </row>
    <row r="130" spans="1:6">
      <c r="A130" s="75" t="s">
        <v>1794</v>
      </c>
    </row>
    <row r="131" spans="1:6">
      <c r="A131" s="75" t="s">
        <v>1795</v>
      </c>
    </row>
    <row r="132" spans="1:6">
      <c r="A132" s="75" t="s">
        <v>1796</v>
      </c>
      <c r="B132" s="124"/>
      <c r="C132" s="124"/>
      <c r="D132" s="124"/>
      <c r="E132" s="124"/>
      <c r="F132" s="124"/>
    </row>
    <row r="133" spans="1:6">
      <c r="A133" s="75" t="s">
        <v>1797</v>
      </c>
    </row>
    <row r="134" spans="1:6">
      <c r="A134" s="75" t="s">
        <v>1798</v>
      </c>
    </row>
    <row r="135" spans="1:6">
      <c r="A135" s="75" t="s">
        <v>1799</v>
      </c>
    </row>
    <row r="136" spans="1:6">
      <c r="A136" s="75" t="s">
        <v>1807</v>
      </c>
    </row>
    <row r="137" spans="1:6">
      <c r="A137" s="75" t="s">
        <v>1808</v>
      </c>
    </row>
    <row r="138" spans="1:6">
      <c r="A138" s="75" t="s">
        <v>1830</v>
      </c>
    </row>
    <row r="139" spans="1:6">
      <c r="A139" s="75" t="s">
        <v>1831</v>
      </c>
    </row>
    <row r="140" spans="1:6">
      <c r="A140" s="75" t="s">
        <v>1846</v>
      </c>
    </row>
    <row r="141" spans="1:6">
      <c r="A141" s="75" t="s">
        <v>1832</v>
      </c>
    </row>
    <row r="142" spans="1:6">
      <c r="A142" s="75" t="s">
        <v>1854</v>
      </c>
    </row>
    <row r="143" spans="1:6">
      <c r="A143" s="75" t="s">
        <v>1855</v>
      </c>
    </row>
    <row r="144" spans="1:6">
      <c r="A144" s="75" t="s">
        <v>1856</v>
      </c>
    </row>
    <row r="145" spans="1:1">
      <c r="A145" s="75" t="s">
        <v>1857</v>
      </c>
    </row>
    <row r="146" spans="1:1">
      <c r="A146" s="75" t="s">
        <v>1858</v>
      </c>
    </row>
    <row r="147" spans="1:1">
      <c r="A147" s="75" t="s">
        <v>1886</v>
      </c>
    </row>
  </sheetData>
  <autoFilter ref="A1:A122"/>
  <conditionalFormatting sqref="A1:A87 A89:A93 A117:A121 A123:A129 A142:A1048576">
    <cfRule type="duplicateValues" dxfId="55" priority="64"/>
  </conditionalFormatting>
  <conditionalFormatting sqref="A88">
    <cfRule type="duplicateValues" dxfId="54" priority="63"/>
  </conditionalFormatting>
  <conditionalFormatting sqref="A94:A95">
    <cfRule type="duplicateValues" dxfId="53" priority="62"/>
  </conditionalFormatting>
  <conditionalFormatting sqref="A96">
    <cfRule type="duplicateValues" dxfId="52" priority="61"/>
  </conditionalFormatting>
  <conditionalFormatting sqref="A97">
    <cfRule type="duplicateValues" dxfId="51" priority="60"/>
  </conditionalFormatting>
  <conditionalFormatting sqref="A98">
    <cfRule type="duplicateValues" dxfId="50" priority="59"/>
  </conditionalFormatting>
  <conditionalFormatting sqref="A99">
    <cfRule type="duplicateValues" dxfId="49" priority="58"/>
  </conditionalFormatting>
  <conditionalFormatting sqref="A100:A101">
    <cfRule type="duplicateValues" dxfId="48" priority="57"/>
  </conditionalFormatting>
  <conditionalFormatting sqref="A102">
    <cfRule type="duplicateValues" dxfId="47" priority="56"/>
  </conditionalFormatting>
  <conditionalFormatting sqref="A103">
    <cfRule type="duplicateValues" dxfId="46" priority="55"/>
  </conditionalFormatting>
  <conditionalFormatting sqref="A104">
    <cfRule type="duplicateValues" dxfId="45" priority="54"/>
  </conditionalFormatting>
  <conditionalFormatting sqref="A105">
    <cfRule type="duplicateValues" dxfId="44" priority="53"/>
  </conditionalFormatting>
  <conditionalFormatting sqref="A106">
    <cfRule type="duplicateValues" dxfId="43" priority="51"/>
  </conditionalFormatting>
  <conditionalFormatting sqref="A107">
    <cfRule type="duplicateValues" dxfId="42" priority="50"/>
  </conditionalFormatting>
  <conditionalFormatting sqref="A108">
    <cfRule type="duplicateValues" dxfId="41" priority="49"/>
  </conditionalFormatting>
  <conditionalFormatting sqref="A109">
    <cfRule type="duplicateValues" dxfId="40" priority="48"/>
  </conditionalFormatting>
  <conditionalFormatting sqref="A110:A112">
    <cfRule type="duplicateValues" dxfId="39" priority="47"/>
  </conditionalFormatting>
  <conditionalFormatting sqref="A113">
    <cfRule type="duplicateValues" dxfId="38" priority="46"/>
  </conditionalFormatting>
  <conditionalFormatting sqref="A115:A116">
    <cfRule type="duplicateValues" dxfId="37" priority="44"/>
  </conditionalFormatting>
  <conditionalFormatting sqref="A1:A121 A123:A129 A142:A1048576">
    <cfRule type="duplicateValues" dxfId="36" priority="43"/>
  </conditionalFormatting>
  <conditionalFormatting sqref="A114">
    <cfRule type="duplicateValues" dxfId="35" priority="182"/>
  </conditionalFormatting>
  <conditionalFormatting sqref="A117">
    <cfRule type="duplicateValues" dxfId="34" priority="42"/>
  </conditionalFormatting>
  <conditionalFormatting sqref="A118">
    <cfRule type="duplicateValues" dxfId="33" priority="41"/>
  </conditionalFormatting>
  <conditionalFormatting sqref="A119">
    <cfRule type="duplicateValues" dxfId="32" priority="40"/>
  </conditionalFormatting>
  <conditionalFormatting sqref="A120">
    <cfRule type="duplicateValues" dxfId="31" priority="39"/>
  </conditionalFormatting>
  <conditionalFormatting sqref="A121">
    <cfRule type="duplicateValues" dxfId="30" priority="38"/>
  </conditionalFormatting>
  <conditionalFormatting sqref="A122">
    <cfRule type="duplicateValues" dxfId="29" priority="34"/>
  </conditionalFormatting>
  <conditionalFormatting sqref="A122">
    <cfRule type="duplicateValues" dxfId="28" priority="33"/>
  </conditionalFormatting>
  <conditionalFormatting sqref="A122">
    <cfRule type="duplicateValues" dxfId="27" priority="32"/>
  </conditionalFormatting>
  <conditionalFormatting sqref="A130">
    <cfRule type="duplicateValues" dxfId="26" priority="31"/>
  </conditionalFormatting>
  <conditionalFormatting sqref="A130">
    <cfRule type="duplicateValues" dxfId="25" priority="30"/>
  </conditionalFormatting>
  <conditionalFormatting sqref="A131:A132">
    <cfRule type="duplicateValues" dxfId="24" priority="29"/>
  </conditionalFormatting>
  <conditionalFormatting sqref="A131:A132">
    <cfRule type="duplicateValues" dxfId="23" priority="28"/>
  </conditionalFormatting>
  <conditionalFormatting sqref="A133">
    <cfRule type="duplicateValues" dxfId="22" priority="27"/>
  </conditionalFormatting>
  <conditionalFormatting sqref="A133">
    <cfRule type="duplicateValues" dxfId="21" priority="26"/>
  </conditionalFormatting>
  <conditionalFormatting sqref="A134">
    <cfRule type="duplicateValues" dxfId="20" priority="23"/>
  </conditionalFormatting>
  <conditionalFormatting sqref="A134">
    <cfRule type="duplicateValues" dxfId="19" priority="22"/>
  </conditionalFormatting>
  <conditionalFormatting sqref="A135">
    <cfRule type="duplicateValues" dxfId="18" priority="21"/>
  </conditionalFormatting>
  <conditionalFormatting sqref="A135">
    <cfRule type="duplicateValues" dxfId="17" priority="20"/>
  </conditionalFormatting>
  <conditionalFormatting sqref="A136">
    <cfRule type="duplicateValues" dxfId="16" priority="19"/>
  </conditionalFormatting>
  <conditionalFormatting sqref="A136">
    <cfRule type="duplicateValues" dxfId="15" priority="18"/>
  </conditionalFormatting>
  <conditionalFormatting sqref="A137">
    <cfRule type="duplicateValues" dxfId="14" priority="17"/>
  </conditionalFormatting>
  <conditionalFormatting sqref="A137">
    <cfRule type="duplicateValues" dxfId="13" priority="16"/>
  </conditionalFormatting>
  <conditionalFormatting sqref="A138">
    <cfRule type="duplicateValues" dxfId="12" priority="15"/>
  </conditionalFormatting>
  <conditionalFormatting sqref="A138">
    <cfRule type="duplicateValues" dxfId="11" priority="14"/>
  </conditionalFormatting>
  <conditionalFormatting sqref="A139:A140">
    <cfRule type="duplicateValues" dxfId="10" priority="13"/>
  </conditionalFormatting>
  <conditionalFormatting sqref="A139:A140">
    <cfRule type="duplicateValues" dxfId="9" priority="12"/>
  </conditionalFormatting>
  <conditionalFormatting sqref="A141">
    <cfRule type="duplicateValues" dxfId="8" priority="11"/>
  </conditionalFormatting>
  <conditionalFormatting sqref="A141">
    <cfRule type="duplicateValues" dxfId="7" priority="10"/>
  </conditionalFormatting>
  <conditionalFormatting sqref="A1:A1048576">
    <cfRule type="duplicateValues" dxfId="6" priority="7"/>
  </conditionalFormatting>
  <conditionalFormatting sqref="A142:A144">
    <cfRule type="duplicateValues" dxfId="5" priority="6"/>
  </conditionalFormatting>
  <conditionalFormatting sqref="A142:A144">
    <cfRule type="duplicateValues" dxfId="4" priority="5"/>
  </conditionalFormatting>
  <conditionalFormatting sqref="A145:A146">
    <cfRule type="duplicateValues" dxfId="3" priority="4"/>
  </conditionalFormatting>
  <conditionalFormatting sqref="A145:A146">
    <cfRule type="duplicateValues" dxfId="2" priority="3"/>
  </conditionalFormatting>
  <conditionalFormatting sqref="A147">
    <cfRule type="duplicateValues" dxfId="1" priority="2"/>
  </conditionalFormatting>
  <conditionalFormatting sqref="A14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9"/>
  <sheetViews>
    <sheetView zoomScale="60" zoomScaleNormal="60" workbookViewId="0">
      <selection activeCell="E2" sqref="E2"/>
    </sheetView>
  </sheetViews>
  <sheetFormatPr baseColWidth="10" defaultColWidth="11.42578125" defaultRowHeight="15"/>
  <cols>
    <col min="1" max="1" width="65.28515625" style="22" customWidth="1"/>
    <col min="2" max="2" width="138" style="21" bestFit="1" customWidth="1"/>
    <col min="3" max="3" width="144.42578125" style="21" bestFit="1" customWidth="1"/>
    <col min="4" max="4" width="40.5703125" style="21" customWidth="1"/>
    <col min="5" max="5" width="231.28515625" bestFit="1" customWidth="1"/>
    <col min="6" max="6" width="31.85546875" style="21" customWidth="1"/>
    <col min="7" max="7" width="11.42578125" style="21"/>
    <col min="8" max="8" width="48.140625" style="21" customWidth="1"/>
    <col min="9" max="9" width="113.42578125" style="21" bestFit="1" customWidth="1"/>
    <col min="10" max="11" width="11.42578125" style="21"/>
    <col min="12" max="12" width="60.42578125" style="46" customWidth="1"/>
    <col min="13" max="13" width="11.42578125" style="21"/>
    <col min="14" max="14" width="51.85546875" style="21" customWidth="1"/>
    <col min="15" max="16384" width="11.42578125" style="21"/>
  </cols>
  <sheetData>
    <row r="1" spans="1:16" ht="31.5" thickTop="1" thickBot="1">
      <c r="A1" s="1" t="s">
        <v>3</v>
      </c>
      <c r="B1" s="5" t="s">
        <v>25</v>
      </c>
      <c r="C1" s="19" t="s">
        <v>48</v>
      </c>
      <c r="D1" s="20" t="s">
        <v>91</v>
      </c>
      <c r="E1" s="89" t="s">
        <v>1275</v>
      </c>
      <c r="H1" s="110" t="s">
        <v>1541</v>
      </c>
      <c r="I1" s="110" t="s">
        <v>1542</v>
      </c>
      <c r="L1" s="43" t="s">
        <v>158</v>
      </c>
      <c r="N1" s="48" t="s">
        <v>287</v>
      </c>
    </row>
    <row r="2" spans="1:16" ht="30">
      <c r="A2" s="22" t="s">
        <v>4</v>
      </c>
      <c r="B2" s="21" t="s">
        <v>26</v>
      </c>
      <c r="C2" s="21" t="s">
        <v>49</v>
      </c>
      <c r="D2" s="34" t="s">
        <v>67</v>
      </c>
      <c r="E2" s="90" t="s">
        <v>809</v>
      </c>
      <c r="F2" s="39"/>
      <c r="H2" s="113" t="s">
        <v>1544</v>
      </c>
      <c r="I2" s="113" t="s">
        <v>1544</v>
      </c>
      <c r="L2" s="44" t="s">
        <v>809</v>
      </c>
      <c r="N2" s="51" t="s">
        <v>286</v>
      </c>
      <c r="P2" s="21" t="s">
        <v>689</v>
      </c>
    </row>
    <row r="3" spans="1:16" ht="75">
      <c r="A3" s="22" t="s">
        <v>5</v>
      </c>
      <c r="B3" s="21" t="s">
        <v>59</v>
      </c>
      <c r="C3" s="21" t="s">
        <v>50</v>
      </c>
      <c r="D3" s="26" t="s">
        <v>68</v>
      </c>
      <c r="E3" t="s">
        <v>1276</v>
      </c>
      <c r="F3" s="39"/>
      <c r="H3" s="40" t="s">
        <v>101</v>
      </c>
      <c r="I3" s="40" t="s">
        <v>101</v>
      </c>
      <c r="L3" s="44" t="s">
        <v>810</v>
      </c>
      <c r="N3" s="49" t="s">
        <v>857</v>
      </c>
      <c r="P3" s="21" t="s">
        <v>690</v>
      </c>
    </row>
    <row r="4" spans="1:16" ht="30">
      <c r="A4" s="23" t="s">
        <v>6</v>
      </c>
      <c r="B4" s="21" t="s">
        <v>60</v>
      </c>
      <c r="C4" s="21" t="s">
        <v>51</v>
      </c>
      <c r="D4" s="27" t="s">
        <v>69</v>
      </c>
      <c r="E4" t="s">
        <v>808</v>
      </c>
      <c r="H4" s="40" t="s">
        <v>102</v>
      </c>
      <c r="I4" s="40" t="s">
        <v>102</v>
      </c>
      <c r="L4" s="44" t="s">
        <v>808</v>
      </c>
      <c r="N4" s="49" t="s">
        <v>935</v>
      </c>
    </row>
    <row r="5" spans="1:16" ht="60">
      <c r="A5" s="22" t="s">
        <v>7</v>
      </c>
      <c r="B5" s="21" t="s">
        <v>27</v>
      </c>
      <c r="C5" s="21" t="s">
        <v>52</v>
      </c>
      <c r="D5" s="25" t="s">
        <v>70</v>
      </c>
      <c r="E5" t="s">
        <v>812</v>
      </c>
      <c r="H5" s="40" t="s">
        <v>103</v>
      </c>
      <c r="I5" s="40" t="s">
        <v>103</v>
      </c>
      <c r="L5" s="44" t="s">
        <v>812</v>
      </c>
      <c r="N5" s="49" t="s">
        <v>1012</v>
      </c>
    </row>
    <row r="6" spans="1:16" ht="45">
      <c r="A6" s="22" t="s">
        <v>8</v>
      </c>
      <c r="B6" s="21" t="s">
        <v>28</v>
      </c>
      <c r="C6" s="21" t="s">
        <v>53</v>
      </c>
      <c r="D6" s="28" t="s">
        <v>71</v>
      </c>
      <c r="E6" t="s">
        <v>813</v>
      </c>
      <c r="H6" s="40" t="s">
        <v>104</v>
      </c>
      <c r="I6" s="40" t="s">
        <v>104</v>
      </c>
      <c r="L6" s="44" t="s">
        <v>813</v>
      </c>
      <c r="N6" s="49" t="s">
        <v>1074</v>
      </c>
    </row>
    <row r="7" spans="1:16" ht="30">
      <c r="A7" s="22" t="s">
        <v>9</v>
      </c>
      <c r="B7" s="21" t="s">
        <v>29</v>
      </c>
      <c r="C7" s="21" t="s">
        <v>54</v>
      </c>
      <c r="D7" s="29" t="s">
        <v>72</v>
      </c>
      <c r="E7" t="s">
        <v>814</v>
      </c>
      <c r="H7" s="40" t="s">
        <v>105</v>
      </c>
      <c r="I7" s="40" t="s">
        <v>105</v>
      </c>
      <c r="L7" s="44" t="s">
        <v>814</v>
      </c>
      <c r="N7" s="50" t="s">
        <v>855</v>
      </c>
    </row>
    <row r="8" spans="1:16" ht="75">
      <c r="A8" s="22" t="s">
        <v>10</v>
      </c>
      <c r="B8" s="21" t="s">
        <v>61</v>
      </c>
      <c r="C8" s="21" t="s">
        <v>55</v>
      </c>
      <c r="D8" s="6" t="s">
        <v>73</v>
      </c>
      <c r="E8" t="s">
        <v>815</v>
      </c>
      <c r="H8" s="40" t="s">
        <v>106</v>
      </c>
      <c r="I8" s="40" t="s">
        <v>106</v>
      </c>
      <c r="L8" s="44" t="s">
        <v>815</v>
      </c>
      <c r="N8" s="50" t="s">
        <v>936</v>
      </c>
    </row>
    <row r="9" spans="1:16" ht="30">
      <c r="A9" s="22" t="s">
        <v>11</v>
      </c>
      <c r="B9" s="21" t="s">
        <v>30</v>
      </c>
      <c r="C9" s="21" t="s">
        <v>56</v>
      </c>
      <c r="D9" s="30" t="s">
        <v>74</v>
      </c>
      <c r="E9" t="s">
        <v>811</v>
      </c>
      <c r="H9" s="40" t="s">
        <v>107</v>
      </c>
      <c r="I9" s="40" t="s">
        <v>107</v>
      </c>
      <c r="L9" s="44" t="s">
        <v>811</v>
      </c>
      <c r="N9" s="51" t="s">
        <v>860</v>
      </c>
    </row>
    <row r="10" spans="1:16" ht="30">
      <c r="A10" s="22" t="s">
        <v>12</v>
      </c>
      <c r="B10" s="21" t="s">
        <v>31</v>
      </c>
      <c r="C10" s="21" t="s">
        <v>57</v>
      </c>
      <c r="D10" s="7" t="s">
        <v>75</v>
      </c>
      <c r="E10" t="s">
        <v>816</v>
      </c>
      <c r="H10" s="40" t="s">
        <v>108</v>
      </c>
      <c r="I10" s="40" t="s">
        <v>108</v>
      </c>
      <c r="L10" s="44" t="s">
        <v>816</v>
      </c>
      <c r="N10" s="51" t="s">
        <v>937</v>
      </c>
    </row>
    <row r="11" spans="1:16" ht="30">
      <c r="A11" s="22" t="s">
        <v>284</v>
      </c>
      <c r="B11" s="21" t="s">
        <v>32</v>
      </c>
      <c r="C11" s="21" t="s">
        <v>58</v>
      </c>
      <c r="D11" s="8" t="s">
        <v>76</v>
      </c>
      <c r="E11" t="s">
        <v>817</v>
      </c>
      <c r="H11" s="40" t="s">
        <v>109</v>
      </c>
      <c r="I11" s="40" t="s">
        <v>109</v>
      </c>
      <c r="L11" s="44" t="s">
        <v>817</v>
      </c>
      <c r="N11" s="51" t="s">
        <v>1013</v>
      </c>
    </row>
    <row r="12" spans="1:16" ht="45">
      <c r="A12" s="22" t="s">
        <v>13</v>
      </c>
      <c r="B12" s="21" t="s">
        <v>33</v>
      </c>
      <c r="D12" s="31" t="s">
        <v>77</v>
      </c>
      <c r="E12" t="s">
        <v>1277</v>
      </c>
      <c r="H12" s="40" t="s">
        <v>110</v>
      </c>
      <c r="I12" s="40" t="s">
        <v>110</v>
      </c>
      <c r="L12" s="44" t="s">
        <v>818</v>
      </c>
      <c r="N12" s="51" t="s">
        <v>859</v>
      </c>
    </row>
    <row r="13" spans="1:16" ht="60">
      <c r="A13" s="22" t="s">
        <v>14</v>
      </c>
      <c r="B13" s="21" t="s">
        <v>34</v>
      </c>
      <c r="D13" s="9" t="s">
        <v>99</v>
      </c>
      <c r="E13" t="s">
        <v>1278</v>
      </c>
      <c r="H13" s="40" t="s">
        <v>111</v>
      </c>
      <c r="I13" s="40" t="s">
        <v>111</v>
      </c>
      <c r="L13" s="44" t="s">
        <v>819</v>
      </c>
      <c r="N13" s="51" t="s">
        <v>938</v>
      </c>
    </row>
    <row r="14" spans="1:16" ht="60">
      <c r="A14" s="22" t="s">
        <v>15</v>
      </c>
      <c r="B14" s="21" t="s">
        <v>35</v>
      </c>
      <c r="D14" s="24" t="s">
        <v>78</v>
      </c>
      <c r="E14" t="s">
        <v>1279</v>
      </c>
      <c r="H14" s="40" t="s">
        <v>112</v>
      </c>
      <c r="I14" s="40" t="s">
        <v>112</v>
      </c>
      <c r="L14" s="44" t="s">
        <v>820</v>
      </c>
      <c r="N14" s="49" t="s">
        <v>861</v>
      </c>
    </row>
    <row r="15" spans="1:16" ht="60">
      <c r="A15" s="23" t="s">
        <v>16</v>
      </c>
      <c r="B15" s="21" t="s">
        <v>36</v>
      </c>
      <c r="D15" s="32" t="s">
        <v>79</v>
      </c>
      <c r="E15" t="s">
        <v>1280</v>
      </c>
      <c r="H15" s="112"/>
      <c r="I15" s="40" t="s">
        <v>129</v>
      </c>
      <c r="L15" s="44" t="s">
        <v>821</v>
      </c>
      <c r="N15" s="49" t="s">
        <v>939</v>
      </c>
    </row>
    <row r="16" spans="1:16" ht="45">
      <c r="A16" s="22" t="s">
        <v>17</v>
      </c>
      <c r="B16" s="21" t="s">
        <v>37</v>
      </c>
      <c r="D16" s="10" t="s">
        <v>80</v>
      </c>
      <c r="E16" t="s">
        <v>1281</v>
      </c>
      <c r="I16" s="40" t="s">
        <v>140</v>
      </c>
      <c r="L16" s="44" t="s">
        <v>822</v>
      </c>
      <c r="N16" s="49" t="s">
        <v>1014</v>
      </c>
    </row>
    <row r="17" spans="1:14" ht="45">
      <c r="A17" s="22" t="s">
        <v>18</v>
      </c>
      <c r="B17" s="21" t="s">
        <v>38</v>
      </c>
      <c r="D17" s="11" t="s">
        <v>81</v>
      </c>
      <c r="E17" t="s">
        <v>1282</v>
      </c>
      <c r="I17" s="40" t="s">
        <v>133</v>
      </c>
      <c r="L17" s="44" t="s">
        <v>823</v>
      </c>
      <c r="N17" s="49" t="s">
        <v>1075</v>
      </c>
    </row>
    <row r="18" spans="1:14" ht="45">
      <c r="A18" s="22" t="s">
        <v>285</v>
      </c>
      <c r="B18" s="21" t="s">
        <v>39</v>
      </c>
      <c r="D18" s="12" t="s">
        <v>82</v>
      </c>
      <c r="E18" t="s">
        <v>1283</v>
      </c>
      <c r="I18" s="40" t="s">
        <v>132</v>
      </c>
      <c r="L18" s="44" t="s">
        <v>824</v>
      </c>
      <c r="N18" s="49" t="s">
        <v>862</v>
      </c>
    </row>
    <row r="19" spans="1:14" ht="45">
      <c r="A19" s="22" t="s">
        <v>19</v>
      </c>
      <c r="B19" s="21" t="s">
        <v>40</v>
      </c>
      <c r="D19" s="13" t="s">
        <v>83</v>
      </c>
      <c r="E19" t="s">
        <v>1284</v>
      </c>
      <c r="I19" s="40" t="s">
        <v>143</v>
      </c>
      <c r="L19" s="44" t="s">
        <v>825</v>
      </c>
      <c r="N19" s="49" t="s">
        <v>940</v>
      </c>
    </row>
    <row r="20" spans="1:14" ht="45">
      <c r="A20" s="22" t="s">
        <v>20</v>
      </c>
      <c r="B20" s="21" t="s">
        <v>62</v>
      </c>
      <c r="D20" s="33" t="s">
        <v>84</v>
      </c>
      <c r="E20" t="s">
        <v>1285</v>
      </c>
      <c r="I20" s="40" t="s">
        <v>153</v>
      </c>
      <c r="L20" s="44" t="s">
        <v>826</v>
      </c>
      <c r="N20" s="49" t="s">
        <v>863</v>
      </c>
    </row>
    <row r="21" spans="1:14" ht="45">
      <c r="A21" s="22" t="s">
        <v>21</v>
      </c>
      <c r="B21" s="21" t="s">
        <v>41</v>
      </c>
      <c r="D21" s="14" t="s">
        <v>85</v>
      </c>
      <c r="E21" t="s">
        <v>1286</v>
      </c>
      <c r="I21" s="40" t="s">
        <v>151</v>
      </c>
      <c r="L21" s="44" t="s">
        <v>827</v>
      </c>
      <c r="N21" s="49" t="s">
        <v>941</v>
      </c>
    </row>
    <row r="22" spans="1:14" ht="90">
      <c r="A22" s="22" t="s">
        <v>22</v>
      </c>
      <c r="B22" s="21" t="s">
        <v>63</v>
      </c>
      <c r="D22" s="15" t="s">
        <v>86</v>
      </c>
      <c r="E22" t="s">
        <v>828</v>
      </c>
      <c r="I22" s="40" t="s">
        <v>144</v>
      </c>
      <c r="L22" s="44" t="s">
        <v>828</v>
      </c>
      <c r="N22" s="52" t="s">
        <v>864</v>
      </c>
    </row>
    <row r="23" spans="1:14" ht="45">
      <c r="A23" s="23" t="s">
        <v>23</v>
      </c>
      <c r="B23" s="21" t="s">
        <v>42</v>
      </c>
      <c r="D23" s="16" t="s">
        <v>87</v>
      </c>
      <c r="E23" t="s">
        <v>829</v>
      </c>
      <c r="I23" s="40" t="s">
        <v>146</v>
      </c>
      <c r="L23" s="44" t="s">
        <v>829</v>
      </c>
      <c r="N23" s="52" t="s">
        <v>942</v>
      </c>
    </row>
    <row r="24" spans="1:14">
      <c r="A24" s="22" t="s">
        <v>24</v>
      </c>
      <c r="B24" s="21" t="s">
        <v>43</v>
      </c>
      <c r="D24" s="17" t="s">
        <v>88</v>
      </c>
      <c r="E24" t="s">
        <v>830</v>
      </c>
      <c r="I24" s="40" t="s">
        <v>141</v>
      </c>
      <c r="L24" s="44" t="s">
        <v>830</v>
      </c>
      <c r="N24" s="52" t="s">
        <v>865</v>
      </c>
    </row>
    <row r="25" spans="1:14" ht="30">
      <c r="B25" s="21" t="s">
        <v>44</v>
      </c>
      <c r="D25" s="35" t="s">
        <v>89</v>
      </c>
      <c r="E25" t="s">
        <v>831</v>
      </c>
      <c r="I25" s="40" t="s">
        <v>117</v>
      </c>
      <c r="L25" s="44" t="s">
        <v>831</v>
      </c>
      <c r="N25" s="52" t="s">
        <v>943</v>
      </c>
    </row>
    <row r="26" spans="1:14" ht="45">
      <c r="B26" s="21" t="s">
        <v>64</v>
      </c>
      <c r="D26" s="18" t="s">
        <v>90</v>
      </c>
      <c r="E26" t="s">
        <v>832</v>
      </c>
      <c r="I26" s="40" t="s">
        <v>118</v>
      </c>
      <c r="L26" s="44" t="s">
        <v>832</v>
      </c>
      <c r="N26" s="52" t="s">
        <v>1015</v>
      </c>
    </row>
    <row r="27" spans="1:14" ht="30">
      <c r="B27" s="21" t="s">
        <v>45</v>
      </c>
      <c r="E27" t="s">
        <v>833</v>
      </c>
      <c r="I27" s="40" t="s">
        <v>149</v>
      </c>
      <c r="L27" s="44" t="s">
        <v>833</v>
      </c>
      <c r="N27" s="52" t="s">
        <v>1076</v>
      </c>
    </row>
    <row r="28" spans="1:14">
      <c r="B28" s="21" t="s">
        <v>65</v>
      </c>
      <c r="E28" t="s">
        <v>834</v>
      </c>
      <c r="I28" s="40" t="s">
        <v>152</v>
      </c>
      <c r="L28" s="44" t="s">
        <v>834</v>
      </c>
      <c r="N28" s="52" t="s">
        <v>1114</v>
      </c>
    </row>
    <row r="29" spans="1:14" ht="45">
      <c r="B29" s="21" t="s">
        <v>46</v>
      </c>
      <c r="E29" t="s">
        <v>835</v>
      </c>
      <c r="I29" s="40" t="s">
        <v>137</v>
      </c>
      <c r="L29" s="44" t="s">
        <v>835</v>
      </c>
      <c r="N29" s="52" t="s">
        <v>866</v>
      </c>
    </row>
    <row r="30" spans="1:14" ht="30">
      <c r="B30" s="21" t="s">
        <v>47</v>
      </c>
      <c r="E30" t="s">
        <v>836</v>
      </c>
      <c r="I30" s="40" t="s">
        <v>135</v>
      </c>
      <c r="L30" s="44" t="s">
        <v>836</v>
      </c>
      <c r="N30" s="52" t="s">
        <v>944</v>
      </c>
    </row>
    <row r="31" spans="1:14" ht="30">
      <c r="B31" s="21" t="s">
        <v>66</v>
      </c>
      <c r="E31" t="s">
        <v>837</v>
      </c>
      <c r="I31" s="40" t="s">
        <v>139</v>
      </c>
      <c r="L31" s="44" t="s">
        <v>837</v>
      </c>
      <c r="N31" s="52" t="s">
        <v>1016</v>
      </c>
    </row>
    <row r="32" spans="1:14" ht="30">
      <c r="E32" t="s">
        <v>838</v>
      </c>
      <c r="I32" s="40" t="s">
        <v>138</v>
      </c>
      <c r="L32" s="44" t="s">
        <v>838</v>
      </c>
      <c r="N32" s="52" t="s">
        <v>867</v>
      </c>
    </row>
    <row r="33" spans="5:14" ht="30">
      <c r="E33" t="s">
        <v>839</v>
      </c>
      <c r="I33" s="40" t="s">
        <v>136</v>
      </c>
      <c r="L33" s="44" t="s">
        <v>839</v>
      </c>
      <c r="N33" s="52" t="s">
        <v>945</v>
      </c>
    </row>
    <row r="34" spans="5:14" ht="30">
      <c r="E34" t="s">
        <v>840</v>
      </c>
      <c r="I34" s="40" t="s">
        <v>126</v>
      </c>
      <c r="L34" s="44" t="s">
        <v>853</v>
      </c>
      <c r="N34" s="52" t="s">
        <v>1017</v>
      </c>
    </row>
    <row r="35" spans="5:14" ht="30">
      <c r="E35" t="s">
        <v>841</v>
      </c>
      <c r="I35" s="40" t="s">
        <v>142</v>
      </c>
      <c r="L35" s="44" t="s">
        <v>840</v>
      </c>
      <c r="N35" s="52" t="s">
        <v>1077</v>
      </c>
    </row>
    <row r="36" spans="5:14" ht="30">
      <c r="E36" t="s">
        <v>842</v>
      </c>
      <c r="I36" s="40" t="s">
        <v>115</v>
      </c>
      <c r="L36" s="44" t="s">
        <v>841</v>
      </c>
      <c r="N36" s="49" t="s">
        <v>868</v>
      </c>
    </row>
    <row r="37" spans="5:14" ht="30">
      <c r="E37" t="s">
        <v>843</v>
      </c>
      <c r="I37" s="40" t="s">
        <v>130</v>
      </c>
      <c r="L37" s="44" t="s">
        <v>842</v>
      </c>
      <c r="N37" s="49" t="s">
        <v>946</v>
      </c>
    </row>
    <row r="38" spans="5:14" ht="45">
      <c r="E38" t="s">
        <v>844</v>
      </c>
      <c r="I38" s="40" t="s">
        <v>114</v>
      </c>
      <c r="L38" s="44" t="s">
        <v>843</v>
      </c>
      <c r="N38" s="49" t="s">
        <v>1018</v>
      </c>
    </row>
    <row r="39" spans="5:14" ht="30">
      <c r="E39" t="s">
        <v>845</v>
      </c>
      <c r="I39" s="40" t="s">
        <v>1436</v>
      </c>
      <c r="L39" s="44" t="s">
        <v>844</v>
      </c>
      <c r="N39" s="49" t="s">
        <v>869</v>
      </c>
    </row>
    <row r="40" spans="5:14" ht="30">
      <c r="E40" t="s">
        <v>730</v>
      </c>
      <c r="I40" s="40" t="s">
        <v>148</v>
      </c>
      <c r="L40" s="44" t="s">
        <v>845</v>
      </c>
      <c r="N40" s="49" t="s">
        <v>947</v>
      </c>
    </row>
    <row r="41" spans="5:14" ht="45">
      <c r="E41" t="s">
        <v>731</v>
      </c>
      <c r="I41" s="40" t="s">
        <v>122</v>
      </c>
      <c r="L41" s="44" t="s">
        <v>730</v>
      </c>
      <c r="N41" s="49" t="s">
        <v>1019</v>
      </c>
    </row>
    <row r="42" spans="5:14" ht="30">
      <c r="E42" t="s">
        <v>748</v>
      </c>
      <c r="I42" s="40" t="s">
        <v>123</v>
      </c>
      <c r="L42" s="44" t="s">
        <v>731</v>
      </c>
      <c r="N42" s="49" t="s">
        <v>870</v>
      </c>
    </row>
    <row r="43" spans="5:14" ht="30">
      <c r="E43" t="s">
        <v>764</v>
      </c>
      <c r="I43" s="40" t="s">
        <v>128</v>
      </c>
      <c r="L43" s="44" t="s">
        <v>748</v>
      </c>
      <c r="N43" s="49" t="s">
        <v>948</v>
      </c>
    </row>
    <row r="44" spans="5:14" ht="30">
      <c r="E44" t="s">
        <v>778</v>
      </c>
      <c r="I44" s="40" t="s">
        <v>125</v>
      </c>
      <c r="L44" s="44" t="s">
        <v>764</v>
      </c>
      <c r="N44" s="49" t="s">
        <v>1020</v>
      </c>
    </row>
    <row r="45" spans="5:14" ht="45">
      <c r="E45" t="s">
        <v>788</v>
      </c>
      <c r="I45" s="40" t="s">
        <v>147</v>
      </c>
      <c r="L45" s="44" t="s">
        <v>778</v>
      </c>
      <c r="N45" s="51" t="s">
        <v>871</v>
      </c>
    </row>
    <row r="46" spans="5:14" ht="30">
      <c r="E46" t="s">
        <v>732</v>
      </c>
      <c r="I46" s="40" t="s">
        <v>124</v>
      </c>
      <c r="L46" s="44" t="s">
        <v>788</v>
      </c>
      <c r="N46" s="51" t="s">
        <v>949</v>
      </c>
    </row>
    <row r="47" spans="5:14" ht="45">
      <c r="E47" t="s">
        <v>749</v>
      </c>
      <c r="I47" s="41" t="s">
        <v>113</v>
      </c>
      <c r="L47" s="44" t="s">
        <v>732</v>
      </c>
      <c r="N47" s="51" t="s">
        <v>1021</v>
      </c>
    </row>
    <row r="48" spans="5:14" ht="30">
      <c r="E48" t="s">
        <v>765</v>
      </c>
      <c r="I48" s="40" t="s">
        <v>120</v>
      </c>
      <c r="L48" s="44" t="s">
        <v>749</v>
      </c>
      <c r="N48" s="51" t="s">
        <v>1078</v>
      </c>
    </row>
    <row r="49" spans="5:14" ht="30">
      <c r="E49" t="s">
        <v>733</v>
      </c>
      <c r="I49" s="40" t="s">
        <v>131</v>
      </c>
      <c r="L49" s="44" t="s">
        <v>765</v>
      </c>
      <c r="N49" s="51" t="s">
        <v>1115</v>
      </c>
    </row>
    <row r="50" spans="5:14" ht="45">
      <c r="E50" t="s">
        <v>750</v>
      </c>
      <c r="I50" s="40" t="s">
        <v>127</v>
      </c>
      <c r="L50" s="44" t="s">
        <v>846</v>
      </c>
      <c r="N50" s="51" t="s">
        <v>872</v>
      </c>
    </row>
    <row r="51" spans="5:14" ht="30">
      <c r="E51" t="s">
        <v>766</v>
      </c>
      <c r="I51" s="40" t="s">
        <v>134</v>
      </c>
      <c r="L51" s="44" t="s">
        <v>850</v>
      </c>
      <c r="N51" s="51" t="s">
        <v>950</v>
      </c>
    </row>
    <row r="52" spans="5:14" ht="30">
      <c r="E52" t="s">
        <v>779</v>
      </c>
      <c r="I52" s="40" t="s">
        <v>145</v>
      </c>
      <c r="L52" s="44" t="s">
        <v>733</v>
      </c>
      <c r="N52" s="51" t="s">
        <v>873</v>
      </c>
    </row>
    <row r="53" spans="5:14" ht="30">
      <c r="E53" t="s">
        <v>789</v>
      </c>
      <c r="I53" s="40" t="s">
        <v>119</v>
      </c>
      <c r="L53" s="44" t="s">
        <v>750</v>
      </c>
      <c r="N53" s="51" t="s">
        <v>951</v>
      </c>
    </row>
    <row r="54" spans="5:14" ht="30">
      <c r="E54" t="s">
        <v>1287</v>
      </c>
      <c r="I54" s="40" t="s">
        <v>150</v>
      </c>
      <c r="L54" s="44" t="s">
        <v>766</v>
      </c>
      <c r="N54" s="51" t="s">
        <v>1022</v>
      </c>
    </row>
    <row r="55" spans="5:14" ht="30">
      <c r="E55" t="s">
        <v>751</v>
      </c>
      <c r="I55" s="40" t="s">
        <v>121</v>
      </c>
      <c r="L55" s="44" t="s">
        <v>779</v>
      </c>
      <c r="N55" s="51" t="s">
        <v>1079</v>
      </c>
    </row>
    <row r="56" spans="5:14" ht="30">
      <c r="E56" t="s">
        <v>767</v>
      </c>
      <c r="I56" s="40" t="s">
        <v>116</v>
      </c>
      <c r="L56" s="44" t="s">
        <v>789</v>
      </c>
      <c r="N56" s="51" t="s">
        <v>1116</v>
      </c>
    </row>
    <row r="57" spans="5:14" ht="30">
      <c r="E57" t="s">
        <v>780</v>
      </c>
      <c r="I57" s="40"/>
      <c r="L57" s="44" t="s">
        <v>734</v>
      </c>
      <c r="N57" s="51" t="s">
        <v>1138</v>
      </c>
    </row>
    <row r="58" spans="5:14" ht="30">
      <c r="E58" t="s">
        <v>735</v>
      </c>
      <c r="L58" s="44" t="s">
        <v>751</v>
      </c>
      <c r="N58" s="51" t="s">
        <v>1155</v>
      </c>
    </row>
    <row r="59" spans="5:14" ht="30">
      <c r="E59" t="s">
        <v>752</v>
      </c>
      <c r="L59" s="44" t="s">
        <v>767</v>
      </c>
      <c r="N59" s="49" t="s">
        <v>874</v>
      </c>
    </row>
    <row r="60" spans="5:14" ht="30">
      <c r="E60" t="s">
        <v>768</v>
      </c>
      <c r="L60" s="44" t="s">
        <v>780</v>
      </c>
      <c r="N60" s="49" t="s">
        <v>952</v>
      </c>
    </row>
    <row r="61" spans="5:14" ht="30">
      <c r="E61" t="s">
        <v>781</v>
      </c>
      <c r="L61" s="44" t="s">
        <v>735</v>
      </c>
      <c r="N61" s="49" t="s">
        <v>1023</v>
      </c>
    </row>
    <row r="62" spans="5:14" ht="45">
      <c r="E62" t="s">
        <v>1288</v>
      </c>
      <c r="L62" s="44" t="s">
        <v>752</v>
      </c>
      <c r="N62" s="49" t="s">
        <v>1080</v>
      </c>
    </row>
    <row r="63" spans="5:14" ht="60">
      <c r="E63" t="s">
        <v>799</v>
      </c>
      <c r="L63" s="44" t="s">
        <v>768</v>
      </c>
      <c r="N63" s="51" t="s">
        <v>875</v>
      </c>
    </row>
    <row r="64" spans="5:14" ht="45">
      <c r="E64" t="s">
        <v>803</v>
      </c>
      <c r="L64" s="44" t="s">
        <v>781</v>
      </c>
      <c r="N64" s="51" t="s">
        <v>953</v>
      </c>
    </row>
    <row r="65" spans="5:14" ht="30">
      <c r="E65" t="s">
        <v>1289</v>
      </c>
      <c r="L65" s="44" t="s">
        <v>790</v>
      </c>
      <c r="N65" s="51" t="s">
        <v>1024</v>
      </c>
    </row>
    <row r="66" spans="5:14" ht="60">
      <c r="E66" t="s">
        <v>736</v>
      </c>
      <c r="L66" s="44" t="s">
        <v>799</v>
      </c>
      <c r="N66" s="51" t="s">
        <v>1081</v>
      </c>
    </row>
    <row r="67" spans="5:14">
      <c r="E67" t="s">
        <v>753</v>
      </c>
      <c r="L67" s="44" t="s">
        <v>803</v>
      </c>
      <c r="N67" s="49" t="s">
        <v>876</v>
      </c>
    </row>
    <row r="68" spans="5:14" ht="30">
      <c r="E68" s="91" t="s">
        <v>1290</v>
      </c>
      <c r="L68" s="44" t="s">
        <v>847</v>
      </c>
      <c r="N68" s="49" t="s">
        <v>954</v>
      </c>
    </row>
    <row r="69" spans="5:14">
      <c r="E69" t="s">
        <v>782</v>
      </c>
      <c r="L69" s="44" t="s">
        <v>851</v>
      </c>
      <c r="N69" s="49" t="s">
        <v>1025</v>
      </c>
    </row>
    <row r="70" spans="5:14">
      <c r="E70" t="s">
        <v>791</v>
      </c>
      <c r="L70" s="44" t="s">
        <v>848</v>
      </c>
      <c r="N70" s="49" t="s">
        <v>856</v>
      </c>
    </row>
    <row r="71" spans="5:14" ht="30">
      <c r="E71" t="s">
        <v>800</v>
      </c>
      <c r="L71" s="44" t="s">
        <v>736</v>
      </c>
      <c r="N71" s="49" t="s">
        <v>955</v>
      </c>
    </row>
    <row r="72" spans="5:14" ht="30">
      <c r="E72" t="s">
        <v>804</v>
      </c>
      <c r="L72" s="44" t="s">
        <v>753</v>
      </c>
      <c r="N72" s="49" t="s">
        <v>1026</v>
      </c>
    </row>
    <row r="73" spans="5:14" ht="75">
      <c r="E73" t="s">
        <v>806</v>
      </c>
      <c r="L73" s="44" t="s">
        <v>769</v>
      </c>
      <c r="N73" s="49" t="s">
        <v>1082</v>
      </c>
    </row>
    <row r="74" spans="5:14">
      <c r="E74" t="s">
        <v>807</v>
      </c>
      <c r="L74" s="44" t="s">
        <v>782</v>
      </c>
      <c r="N74" s="49" t="s">
        <v>1117</v>
      </c>
    </row>
    <row r="75" spans="5:14">
      <c r="E75" t="s">
        <v>737</v>
      </c>
      <c r="L75" s="44" t="s">
        <v>791</v>
      </c>
      <c r="N75" s="49" t="s">
        <v>1139</v>
      </c>
    </row>
    <row r="76" spans="5:14">
      <c r="E76" t="s">
        <v>754</v>
      </c>
      <c r="L76" s="44" t="s">
        <v>800</v>
      </c>
      <c r="N76" s="49" t="s">
        <v>877</v>
      </c>
    </row>
    <row r="77" spans="5:14">
      <c r="E77" t="s">
        <v>770</v>
      </c>
      <c r="L77" s="44" t="s">
        <v>804</v>
      </c>
      <c r="N77" s="49" t="s">
        <v>956</v>
      </c>
    </row>
    <row r="78" spans="5:14">
      <c r="E78" t="s">
        <v>783</v>
      </c>
      <c r="L78" s="44" t="s">
        <v>806</v>
      </c>
      <c r="N78" s="49" t="s">
        <v>1027</v>
      </c>
    </row>
    <row r="79" spans="5:14">
      <c r="E79" t="s">
        <v>792</v>
      </c>
      <c r="L79" s="44" t="s">
        <v>807</v>
      </c>
      <c r="N79" s="49" t="s">
        <v>1073</v>
      </c>
    </row>
    <row r="80" spans="5:14" ht="30">
      <c r="E80" t="s">
        <v>801</v>
      </c>
      <c r="L80" s="44" t="s">
        <v>737</v>
      </c>
      <c r="N80" s="49" t="s">
        <v>1118</v>
      </c>
    </row>
    <row r="81" spans="5:14" ht="30">
      <c r="E81" t="s">
        <v>738</v>
      </c>
      <c r="L81" s="44" t="s">
        <v>754</v>
      </c>
      <c r="N81" s="49" t="s">
        <v>878</v>
      </c>
    </row>
    <row r="82" spans="5:14" ht="30">
      <c r="E82" t="s">
        <v>755</v>
      </c>
      <c r="L82" s="44" t="s">
        <v>770</v>
      </c>
      <c r="N82" s="49" t="s">
        <v>957</v>
      </c>
    </row>
    <row r="83" spans="5:14" ht="30">
      <c r="E83" t="s">
        <v>771</v>
      </c>
      <c r="L83" s="44" t="s">
        <v>783</v>
      </c>
      <c r="N83" s="49" t="s">
        <v>1028</v>
      </c>
    </row>
    <row r="84" spans="5:14" ht="30">
      <c r="E84" t="s">
        <v>784</v>
      </c>
      <c r="L84" s="44" t="s">
        <v>792</v>
      </c>
      <c r="N84" s="49" t="s">
        <v>879</v>
      </c>
    </row>
    <row r="85" spans="5:14" ht="30">
      <c r="E85" t="s">
        <v>739</v>
      </c>
      <c r="L85" s="44" t="s">
        <v>801</v>
      </c>
      <c r="N85" s="49" t="s">
        <v>958</v>
      </c>
    </row>
    <row r="86" spans="5:14" ht="15.75">
      <c r="E86" t="s">
        <v>756</v>
      </c>
      <c r="L86" s="45" t="s">
        <v>738</v>
      </c>
      <c r="N86" s="49" t="s">
        <v>1029</v>
      </c>
    </row>
    <row r="87" spans="5:14" ht="30">
      <c r="E87" t="s">
        <v>772</v>
      </c>
      <c r="L87" s="45" t="s">
        <v>755</v>
      </c>
      <c r="N87" s="53" t="s">
        <v>880</v>
      </c>
    </row>
    <row r="88" spans="5:14" ht="30">
      <c r="E88" t="s">
        <v>740</v>
      </c>
      <c r="L88" s="45" t="s">
        <v>771</v>
      </c>
      <c r="N88" s="53" t="s">
        <v>959</v>
      </c>
    </row>
    <row r="89" spans="5:14" ht="60">
      <c r="E89" t="s">
        <v>757</v>
      </c>
      <c r="L89" s="45" t="s">
        <v>784</v>
      </c>
      <c r="N89" s="53" t="s">
        <v>1030</v>
      </c>
    </row>
    <row r="90" spans="5:14" ht="30">
      <c r="E90" t="s">
        <v>773</v>
      </c>
      <c r="L90" s="44" t="s">
        <v>739</v>
      </c>
      <c r="N90" s="53" t="s">
        <v>1083</v>
      </c>
    </row>
    <row r="91" spans="5:14" ht="45">
      <c r="E91" t="s">
        <v>785</v>
      </c>
      <c r="L91" s="44" t="s">
        <v>756</v>
      </c>
      <c r="N91" s="53" t="s">
        <v>1119</v>
      </c>
    </row>
    <row r="92" spans="5:14" ht="30">
      <c r="E92" t="s">
        <v>793</v>
      </c>
      <c r="L92" s="44" t="s">
        <v>772</v>
      </c>
      <c r="N92" s="53" t="s">
        <v>1140</v>
      </c>
    </row>
    <row r="93" spans="5:14" ht="45">
      <c r="E93" t="s">
        <v>741</v>
      </c>
      <c r="L93" s="45" t="s">
        <v>849</v>
      </c>
      <c r="N93" s="53" t="s">
        <v>881</v>
      </c>
    </row>
    <row r="94" spans="5:14" ht="45">
      <c r="E94" t="s">
        <v>758</v>
      </c>
      <c r="L94" s="44" t="s">
        <v>740</v>
      </c>
      <c r="N94" s="53" t="s">
        <v>960</v>
      </c>
    </row>
    <row r="95" spans="5:14" ht="45">
      <c r="E95" t="s">
        <v>774</v>
      </c>
      <c r="L95" s="44" t="s">
        <v>757</v>
      </c>
      <c r="N95" s="53" t="s">
        <v>1031</v>
      </c>
    </row>
    <row r="96" spans="5:14" ht="60">
      <c r="E96" t="s">
        <v>786</v>
      </c>
      <c r="L96" s="44" t="s">
        <v>773</v>
      </c>
      <c r="N96" s="53" t="s">
        <v>1084</v>
      </c>
    </row>
    <row r="97" spans="5:14" ht="30">
      <c r="E97" t="s">
        <v>1291</v>
      </c>
      <c r="L97" s="44" t="s">
        <v>785</v>
      </c>
      <c r="N97" s="53" t="s">
        <v>1120</v>
      </c>
    </row>
    <row r="98" spans="5:14" ht="30">
      <c r="E98" t="s">
        <v>743</v>
      </c>
      <c r="L98" s="44" t="s">
        <v>793</v>
      </c>
      <c r="N98" s="53" t="s">
        <v>1141</v>
      </c>
    </row>
    <row r="99" spans="5:14" ht="30">
      <c r="E99" t="s">
        <v>759</v>
      </c>
      <c r="L99" s="44" t="s">
        <v>852</v>
      </c>
      <c r="N99" s="54" t="s">
        <v>882</v>
      </c>
    </row>
    <row r="100" spans="5:14" ht="30">
      <c r="E100" t="s">
        <v>775</v>
      </c>
      <c r="L100" s="44" t="s">
        <v>741</v>
      </c>
      <c r="N100" s="54" t="s">
        <v>961</v>
      </c>
    </row>
    <row r="101" spans="5:14" ht="45">
      <c r="E101" t="s">
        <v>787</v>
      </c>
      <c r="L101" s="44" t="s">
        <v>758</v>
      </c>
      <c r="N101" s="54" t="s">
        <v>742</v>
      </c>
    </row>
    <row r="102" spans="5:14">
      <c r="E102" t="s">
        <v>795</v>
      </c>
      <c r="L102" s="44" t="s">
        <v>774</v>
      </c>
      <c r="N102" s="54" t="s">
        <v>1032</v>
      </c>
    </row>
    <row r="103" spans="5:14">
      <c r="E103" t="s">
        <v>802</v>
      </c>
      <c r="L103" s="44" t="s">
        <v>786</v>
      </c>
      <c r="N103" s="54" t="s">
        <v>1085</v>
      </c>
    </row>
    <row r="104" spans="5:14" ht="30">
      <c r="E104" t="s">
        <v>805</v>
      </c>
      <c r="L104" s="44" t="s">
        <v>794</v>
      </c>
      <c r="N104" s="54" t="s">
        <v>1121</v>
      </c>
    </row>
    <row r="105" spans="5:14" ht="30">
      <c r="E105" t="s">
        <v>1292</v>
      </c>
      <c r="L105" s="44" t="s">
        <v>854</v>
      </c>
      <c r="N105" s="54" t="s">
        <v>1142</v>
      </c>
    </row>
    <row r="106" spans="5:14" ht="30">
      <c r="E106" t="s">
        <v>760</v>
      </c>
      <c r="L106" s="44" t="s">
        <v>743</v>
      </c>
      <c r="N106" s="54" t="s">
        <v>1156</v>
      </c>
    </row>
    <row r="107" spans="5:14" ht="30">
      <c r="E107" t="s">
        <v>776</v>
      </c>
      <c r="L107" s="44" t="s">
        <v>759</v>
      </c>
      <c r="N107" s="54" t="s">
        <v>1163</v>
      </c>
    </row>
    <row r="108" spans="5:14" ht="30">
      <c r="E108" t="s">
        <v>746</v>
      </c>
      <c r="L108" s="44" t="s">
        <v>775</v>
      </c>
      <c r="N108" s="54" t="s">
        <v>1166</v>
      </c>
    </row>
    <row r="109" spans="5:14" ht="30">
      <c r="E109" t="s">
        <v>747</v>
      </c>
      <c r="L109" s="44" t="s">
        <v>787</v>
      </c>
      <c r="N109" s="54" t="s">
        <v>744</v>
      </c>
    </row>
    <row r="110" spans="5:14" ht="30">
      <c r="E110" t="s">
        <v>761</v>
      </c>
      <c r="L110" s="44" t="s">
        <v>795</v>
      </c>
      <c r="N110" s="54" t="s">
        <v>883</v>
      </c>
    </row>
    <row r="111" spans="5:14" ht="30">
      <c r="E111" t="s">
        <v>777</v>
      </c>
      <c r="L111" s="44" t="s">
        <v>802</v>
      </c>
      <c r="N111" s="54" t="s">
        <v>962</v>
      </c>
    </row>
    <row r="112" spans="5:14" ht="30">
      <c r="E112" t="s">
        <v>1293</v>
      </c>
      <c r="L112" s="44" t="s">
        <v>805</v>
      </c>
      <c r="N112" s="54" t="s">
        <v>1033</v>
      </c>
    </row>
    <row r="113" spans="5:14">
      <c r="E113" t="s">
        <v>1294</v>
      </c>
      <c r="L113" s="44" t="s">
        <v>745</v>
      </c>
      <c r="N113" s="54" t="s">
        <v>884</v>
      </c>
    </row>
    <row r="114" spans="5:14">
      <c r="E114" t="s">
        <v>1295</v>
      </c>
      <c r="L114" s="44" t="s">
        <v>760</v>
      </c>
      <c r="N114" s="54" t="s">
        <v>963</v>
      </c>
    </row>
    <row r="115" spans="5:14" ht="30">
      <c r="E115" t="s">
        <v>1296</v>
      </c>
      <c r="L115" s="44" t="s">
        <v>776</v>
      </c>
      <c r="N115" s="54" t="s">
        <v>1034</v>
      </c>
    </row>
    <row r="116" spans="5:14" ht="30">
      <c r="E116" t="s">
        <v>1297</v>
      </c>
      <c r="L116" s="44" t="s">
        <v>746</v>
      </c>
      <c r="N116" s="54" t="s">
        <v>1086</v>
      </c>
    </row>
    <row r="117" spans="5:14" ht="30">
      <c r="E117" t="s">
        <v>1298</v>
      </c>
      <c r="L117" s="44" t="s">
        <v>747</v>
      </c>
      <c r="N117" s="54" t="s">
        <v>1122</v>
      </c>
    </row>
    <row r="118" spans="5:14" ht="30">
      <c r="E118" t="s">
        <v>1299</v>
      </c>
      <c r="L118" s="44" t="s">
        <v>761</v>
      </c>
      <c r="N118" s="49" t="s">
        <v>1143</v>
      </c>
    </row>
    <row r="119" spans="5:14">
      <c r="E119" t="s">
        <v>1300</v>
      </c>
      <c r="L119" s="44" t="s">
        <v>777</v>
      </c>
      <c r="N119" s="49" t="s">
        <v>885</v>
      </c>
    </row>
    <row r="120" spans="5:14">
      <c r="E120" t="s">
        <v>1301</v>
      </c>
      <c r="N120" s="49" t="s">
        <v>964</v>
      </c>
    </row>
    <row r="121" spans="5:14">
      <c r="E121" t="s">
        <v>1302</v>
      </c>
      <c r="N121" s="49" t="s">
        <v>1035</v>
      </c>
    </row>
    <row r="122" spans="5:14" ht="30">
      <c r="E122" t="s">
        <v>1303</v>
      </c>
      <c r="N122" s="49" t="s">
        <v>1087</v>
      </c>
    </row>
    <row r="123" spans="5:14" ht="45">
      <c r="E123" t="s">
        <v>1304</v>
      </c>
      <c r="N123" s="49" t="s">
        <v>886</v>
      </c>
    </row>
    <row r="124" spans="5:14">
      <c r="E124" t="s">
        <v>1305</v>
      </c>
      <c r="N124" s="49" t="s">
        <v>965</v>
      </c>
    </row>
    <row r="125" spans="5:14">
      <c r="E125" t="s">
        <v>1306</v>
      </c>
      <c r="N125" s="49" t="s">
        <v>1036</v>
      </c>
    </row>
    <row r="126" spans="5:14" ht="45">
      <c r="E126" t="s">
        <v>1307</v>
      </c>
      <c r="N126" s="49" t="s">
        <v>1088</v>
      </c>
    </row>
    <row r="127" spans="5:14" ht="90">
      <c r="E127" t="s">
        <v>1308</v>
      </c>
      <c r="N127" s="49" t="s">
        <v>1123</v>
      </c>
    </row>
    <row r="128" spans="5:14" ht="30">
      <c r="E128" t="s">
        <v>1309</v>
      </c>
      <c r="N128" s="49" t="s">
        <v>1144</v>
      </c>
    </row>
    <row r="129" spans="5:14" ht="30">
      <c r="E129" t="s">
        <v>1310</v>
      </c>
      <c r="N129" s="49" t="s">
        <v>1157</v>
      </c>
    </row>
    <row r="130" spans="5:14" ht="30">
      <c r="E130" t="s">
        <v>1311</v>
      </c>
      <c r="N130" s="49" t="s">
        <v>1164</v>
      </c>
    </row>
    <row r="131" spans="5:14" ht="30">
      <c r="E131" t="s">
        <v>1312</v>
      </c>
      <c r="N131" s="49" t="s">
        <v>1167</v>
      </c>
    </row>
    <row r="132" spans="5:14" ht="45">
      <c r="E132" t="s">
        <v>1313</v>
      </c>
      <c r="N132" s="49" t="s">
        <v>796</v>
      </c>
    </row>
    <row r="133" spans="5:14" ht="30">
      <c r="E133" t="s">
        <v>1314</v>
      </c>
      <c r="N133" s="49" t="s">
        <v>797</v>
      </c>
    </row>
    <row r="134" spans="5:14" ht="30">
      <c r="E134" t="s">
        <v>1315</v>
      </c>
      <c r="N134" s="53" t="s">
        <v>887</v>
      </c>
    </row>
    <row r="135" spans="5:14" ht="30">
      <c r="E135" t="s">
        <v>1316</v>
      </c>
      <c r="N135" s="53" t="s">
        <v>966</v>
      </c>
    </row>
    <row r="136" spans="5:14" ht="30">
      <c r="E136" t="s">
        <v>1317</v>
      </c>
      <c r="N136" s="53" t="s">
        <v>1037</v>
      </c>
    </row>
    <row r="137" spans="5:14" ht="45">
      <c r="E137" t="s">
        <v>1318</v>
      </c>
      <c r="N137" s="53" t="s">
        <v>1089</v>
      </c>
    </row>
    <row r="138" spans="5:14" ht="30">
      <c r="E138" t="s">
        <v>1319</v>
      </c>
      <c r="N138" s="53" t="s">
        <v>888</v>
      </c>
    </row>
    <row r="139" spans="5:14" ht="60">
      <c r="E139" t="s">
        <v>1320</v>
      </c>
      <c r="N139" s="53" t="s">
        <v>967</v>
      </c>
    </row>
    <row r="140" spans="5:14" ht="30">
      <c r="E140" t="s">
        <v>1321</v>
      </c>
      <c r="N140" s="51" t="s">
        <v>889</v>
      </c>
    </row>
    <row r="141" spans="5:14" ht="45">
      <c r="E141" t="s">
        <v>1322</v>
      </c>
      <c r="N141" s="51" t="s">
        <v>968</v>
      </c>
    </row>
    <row r="142" spans="5:14" ht="45">
      <c r="E142" t="s">
        <v>1323</v>
      </c>
      <c r="N142" s="51" t="s">
        <v>1038</v>
      </c>
    </row>
    <row r="143" spans="5:14" ht="45">
      <c r="E143" t="s">
        <v>1324</v>
      </c>
      <c r="N143" s="51" t="s">
        <v>1090</v>
      </c>
    </row>
    <row r="144" spans="5:14">
      <c r="E144" t="s">
        <v>1325</v>
      </c>
      <c r="N144" s="54" t="s">
        <v>890</v>
      </c>
    </row>
    <row r="145" spans="5:14" ht="45">
      <c r="E145" t="s">
        <v>1326</v>
      </c>
      <c r="N145" s="54" t="s">
        <v>969</v>
      </c>
    </row>
    <row r="146" spans="5:14">
      <c r="E146" t="s">
        <v>1327</v>
      </c>
      <c r="N146" s="54" t="s">
        <v>891</v>
      </c>
    </row>
    <row r="147" spans="5:14">
      <c r="E147" t="s">
        <v>1328</v>
      </c>
      <c r="N147" s="54" t="s">
        <v>970</v>
      </c>
    </row>
    <row r="148" spans="5:14">
      <c r="E148" t="s">
        <v>1329</v>
      </c>
      <c r="N148" s="54" t="s">
        <v>1039</v>
      </c>
    </row>
    <row r="149" spans="5:14" ht="30">
      <c r="E149" t="s">
        <v>846</v>
      </c>
      <c r="N149" s="49" t="s">
        <v>762</v>
      </c>
    </row>
    <row r="150" spans="5:14" ht="45">
      <c r="E150" t="s">
        <v>850</v>
      </c>
      <c r="N150" s="49" t="s">
        <v>763</v>
      </c>
    </row>
    <row r="151" spans="5:14">
      <c r="E151" t="s">
        <v>1330</v>
      </c>
      <c r="N151" s="49" t="s">
        <v>892</v>
      </c>
    </row>
    <row r="152" spans="5:14">
      <c r="E152" t="s">
        <v>847</v>
      </c>
      <c r="N152" s="49" t="s">
        <v>971</v>
      </c>
    </row>
    <row r="153" spans="5:14" ht="30">
      <c r="E153" t="s">
        <v>851</v>
      </c>
      <c r="N153" s="49" t="s">
        <v>798</v>
      </c>
    </row>
    <row r="154" spans="5:14" ht="45">
      <c r="E154" t="s">
        <v>1331</v>
      </c>
      <c r="N154" s="49" t="s">
        <v>972</v>
      </c>
    </row>
    <row r="155" spans="5:14" ht="30">
      <c r="E155" t="s">
        <v>1332</v>
      </c>
      <c r="N155" s="49" t="s">
        <v>1040</v>
      </c>
    </row>
    <row r="156" spans="5:14">
      <c r="E156" t="s">
        <v>1333</v>
      </c>
      <c r="N156" s="49" t="s">
        <v>893</v>
      </c>
    </row>
    <row r="157" spans="5:14" ht="30">
      <c r="E157" t="s">
        <v>1334</v>
      </c>
      <c r="N157" s="49" t="s">
        <v>973</v>
      </c>
    </row>
    <row r="158" spans="5:14" ht="45">
      <c r="E158" t="s">
        <v>1335</v>
      </c>
      <c r="N158" s="49" t="s">
        <v>1041</v>
      </c>
    </row>
    <row r="159" spans="5:14">
      <c r="E159" t="s">
        <v>1336</v>
      </c>
      <c r="N159" s="49" t="s">
        <v>1091</v>
      </c>
    </row>
    <row r="160" spans="5:14" ht="30">
      <c r="E160" t="s">
        <v>1337</v>
      </c>
      <c r="N160" s="49" t="s">
        <v>894</v>
      </c>
    </row>
    <row r="161" spans="5:14" ht="30">
      <c r="E161" t="s">
        <v>1338</v>
      </c>
      <c r="N161" s="49" t="s">
        <v>974</v>
      </c>
    </row>
    <row r="162" spans="5:14">
      <c r="E162" t="s">
        <v>1339</v>
      </c>
      <c r="N162" s="49" t="s">
        <v>1042</v>
      </c>
    </row>
    <row r="163" spans="5:14">
      <c r="E163" t="s">
        <v>849</v>
      </c>
      <c r="N163" s="51" t="s">
        <v>895</v>
      </c>
    </row>
    <row r="164" spans="5:14">
      <c r="E164" t="s">
        <v>1340</v>
      </c>
      <c r="N164" s="51" t="s">
        <v>975</v>
      </c>
    </row>
    <row r="165" spans="5:14">
      <c r="E165" t="s">
        <v>1341</v>
      </c>
      <c r="N165" s="51" t="s">
        <v>1043</v>
      </c>
    </row>
    <row r="166" spans="5:14">
      <c r="E166" t="s">
        <v>1342</v>
      </c>
      <c r="N166" s="51" t="s">
        <v>1092</v>
      </c>
    </row>
    <row r="167" spans="5:14">
      <c r="E167" t="s">
        <v>1343</v>
      </c>
      <c r="N167" s="51" t="s">
        <v>1124</v>
      </c>
    </row>
    <row r="168" spans="5:14">
      <c r="E168" t="s">
        <v>1344</v>
      </c>
      <c r="N168" s="51" t="s">
        <v>1145</v>
      </c>
    </row>
    <row r="169" spans="5:14" ht="30">
      <c r="E169" t="s">
        <v>1345</v>
      </c>
      <c r="N169" s="54" t="s">
        <v>896</v>
      </c>
    </row>
    <row r="170" spans="5:14" ht="45">
      <c r="E170" t="s">
        <v>1346</v>
      </c>
      <c r="N170" s="49" t="s">
        <v>976</v>
      </c>
    </row>
    <row r="171" spans="5:14" ht="30">
      <c r="E171" t="s">
        <v>1347</v>
      </c>
      <c r="N171" s="54" t="s">
        <v>1044</v>
      </c>
    </row>
    <row r="172" spans="5:14">
      <c r="E172" t="s">
        <v>854</v>
      </c>
      <c r="N172" s="54" t="s">
        <v>1093</v>
      </c>
    </row>
    <row r="173" spans="5:14">
      <c r="E173" t="s">
        <v>1348</v>
      </c>
      <c r="N173" s="55" t="s">
        <v>1125</v>
      </c>
    </row>
    <row r="174" spans="5:14">
      <c r="E174" t="s">
        <v>1349</v>
      </c>
      <c r="N174" s="54" t="s">
        <v>1146</v>
      </c>
    </row>
    <row r="175" spans="5:14">
      <c r="E175" t="s">
        <v>1350</v>
      </c>
      <c r="N175" s="55" t="s">
        <v>1158</v>
      </c>
    </row>
    <row r="176" spans="5:14">
      <c r="E176" t="s">
        <v>1351</v>
      </c>
      <c r="N176" s="54" t="s">
        <v>897</v>
      </c>
    </row>
    <row r="177" spans="5:14">
      <c r="E177" t="s">
        <v>1352</v>
      </c>
      <c r="N177" s="54" t="s">
        <v>977</v>
      </c>
    </row>
    <row r="178" spans="5:14" ht="30">
      <c r="E178" t="s">
        <v>1353</v>
      </c>
      <c r="N178" s="49" t="s">
        <v>898</v>
      </c>
    </row>
    <row r="179" spans="5:14" ht="30">
      <c r="E179" t="s">
        <v>1354</v>
      </c>
      <c r="N179" s="49" t="s">
        <v>978</v>
      </c>
    </row>
    <row r="180" spans="5:14" ht="30">
      <c r="E180" t="s">
        <v>1355</v>
      </c>
      <c r="N180" s="49" t="s">
        <v>1045</v>
      </c>
    </row>
    <row r="181" spans="5:14">
      <c r="E181" t="s">
        <v>1356</v>
      </c>
      <c r="N181" s="49" t="s">
        <v>1094</v>
      </c>
    </row>
    <row r="182" spans="5:14">
      <c r="E182" t="s">
        <v>1357</v>
      </c>
      <c r="N182" s="49" t="s">
        <v>1126</v>
      </c>
    </row>
    <row r="183" spans="5:14" ht="30">
      <c r="E183" t="s">
        <v>1358</v>
      </c>
      <c r="N183" s="49" t="s">
        <v>1147</v>
      </c>
    </row>
    <row r="184" spans="5:14" ht="45">
      <c r="E184" t="s">
        <v>1359</v>
      </c>
      <c r="N184" s="49" t="s">
        <v>899</v>
      </c>
    </row>
    <row r="185" spans="5:14" ht="45">
      <c r="E185" t="s">
        <v>1360</v>
      </c>
      <c r="N185" s="49" t="s">
        <v>979</v>
      </c>
    </row>
    <row r="186" spans="5:14" ht="30">
      <c r="E186" t="s">
        <v>1361</v>
      </c>
      <c r="N186" s="49" t="s">
        <v>1046</v>
      </c>
    </row>
    <row r="187" spans="5:14" ht="30">
      <c r="E187" t="s">
        <v>1362</v>
      </c>
      <c r="N187" s="49" t="s">
        <v>1095</v>
      </c>
    </row>
    <row r="188" spans="5:14" ht="30">
      <c r="E188" t="s">
        <v>1363</v>
      </c>
      <c r="N188" s="49" t="s">
        <v>900</v>
      </c>
    </row>
    <row r="189" spans="5:14" ht="30">
      <c r="E189" t="s">
        <v>1364</v>
      </c>
      <c r="N189" s="49" t="s">
        <v>980</v>
      </c>
    </row>
    <row r="190" spans="5:14">
      <c r="E190" t="s">
        <v>1365</v>
      </c>
      <c r="N190" s="49" t="s">
        <v>1047</v>
      </c>
    </row>
    <row r="191" spans="5:14" ht="60">
      <c r="E191" t="s">
        <v>1366</v>
      </c>
      <c r="N191" s="49" t="s">
        <v>1096</v>
      </c>
    </row>
    <row r="192" spans="5:14" ht="30">
      <c r="E192" t="s">
        <v>1367</v>
      </c>
      <c r="N192" s="49" t="s">
        <v>1127</v>
      </c>
    </row>
    <row r="193" spans="5:14">
      <c r="E193" t="s">
        <v>1368</v>
      </c>
      <c r="N193" s="51" t="s">
        <v>901</v>
      </c>
    </row>
    <row r="194" spans="5:14">
      <c r="E194" t="s">
        <v>1369</v>
      </c>
      <c r="N194" s="51" t="s">
        <v>981</v>
      </c>
    </row>
    <row r="195" spans="5:14">
      <c r="E195" t="s">
        <v>1370</v>
      </c>
      <c r="N195" s="51" t="s">
        <v>1048</v>
      </c>
    </row>
    <row r="196" spans="5:14" ht="30">
      <c r="E196" t="s">
        <v>1371</v>
      </c>
      <c r="N196" s="51" t="s">
        <v>1097</v>
      </c>
    </row>
    <row r="197" spans="5:14" ht="45">
      <c r="E197" t="s">
        <v>1372</v>
      </c>
      <c r="N197" s="51" t="s">
        <v>1128</v>
      </c>
    </row>
    <row r="198" spans="5:14">
      <c r="E198" t="s">
        <v>1373</v>
      </c>
      <c r="N198" s="51" t="s">
        <v>1148</v>
      </c>
    </row>
    <row r="199" spans="5:14">
      <c r="E199" t="s">
        <v>1374</v>
      </c>
      <c r="N199" s="51" t="s">
        <v>1159</v>
      </c>
    </row>
    <row r="200" spans="5:14" ht="30">
      <c r="E200" t="s">
        <v>1375</v>
      </c>
      <c r="N200" s="51" t="s">
        <v>902</v>
      </c>
    </row>
    <row r="201" spans="5:14" ht="30">
      <c r="E201" t="s">
        <v>1376</v>
      </c>
      <c r="N201" s="51" t="s">
        <v>982</v>
      </c>
    </row>
    <row r="202" spans="5:14" ht="60">
      <c r="E202" t="s">
        <v>1377</v>
      </c>
      <c r="N202" s="51" t="s">
        <v>1049</v>
      </c>
    </row>
    <row r="203" spans="5:14" ht="60">
      <c r="E203" t="s">
        <v>1378</v>
      </c>
      <c r="N203" s="51" t="s">
        <v>1098</v>
      </c>
    </row>
    <row r="204" spans="5:14" ht="30">
      <c r="E204" t="s">
        <v>1379</v>
      </c>
      <c r="N204" s="51" t="s">
        <v>1129</v>
      </c>
    </row>
    <row r="205" spans="5:14" ht="45">
      <c r="E205" t="s">
        <v>1380</v>
      </c>
      <c r="N205" s="51" t="s">
        <v>1149</v>
      </c>
    </row>
    <row r="206" spans="5:14" ht="45">
      <c r="E206" t="s">
        <v>1381</v>
      </c>
      <c r="N206" s="51" t="s">
        <v>1160</v>
      </c>
    </row>
    <row r="207" spans="5:14">
      <c r="E207" t="s">
        <v>1382</v>
      </c>
      <c r="N207" s="51" t="s">
        <v>903</v>
      </c>
    </row>
    <row r="208" spans="5:14" ht="30">
      <c r="E208" t="s">
        <v>1383</v>
      </c>
      <c r="N208" s="51" t="s">
        <v>983</v>
      </c>
    </row>
    <row r="209" spans="5:14" ht="45">
      <c r="E209" t="s">
        <v>1384</v>
      </c>
      <c r="N209" s="51" t="s">
        <v>1050</v>
      </c>
    </row>
    <row r="210" spans="5:14" ht="60">
      <c r="E210" t="s">
        <v>1385</v>
      </c>
      <c r="N210" s="51" t="s">
        <v>1099</v>
      </c>
    </row>
    <row r="211" spans="5:14" ht="45">
      <c r="E211" t="s">
        <v>1386</v>
      </c>
      <c r="N211" s="51" t="s">
        <v>904</v>
      </c>
    </row>
    <row r="212" spans="5:14" ht="45">
      <c r="E212" t="s">
        <v>1387</v>
      </c>
      <c r="N212" s="51" t="s">
        <v>984</v>
      </c>
    </row>
    <row r="213" spans="5:14" ht="30">
      <c r="E213" t="s">
        <v>1388</v>
      </c>
      <c r="N213" s="51" t="s">
        <v>1051</v>
      </c>
    </row>
    <row r="214" spans="5:14" ht="45">
      <c r="E214" t="s">
        <v>1389</v>
      </c>
      <c r="N214" s="51" t="s">
        <v>1100</v>
      </c>
    </row>
    <row r="215" spans="5:14" ht="30">
      <c r="E215" t="s">
        <v>1390</v>
      </c>
      <c r="N215" s="51" t="s">
        <v>1130</v>
      </c>
    </row>
    <row r="216" spans="5:14">
      <c r="N216" s="51" t="s">
        <v>905</v>
      </c>
    </row>
    <row r="217" spans="5:14" ht="30">
      <c r="N217" s="51" t="s">
        <v>985</v>
      </c>
    </row>
    <row r="218" spans="5:14" ht="30">
      <c r="N218" s="51" t="s">
        <v>1052</v>
      </c>
    </row>
    <row r="219" spans="5:14" ht="30">
      <c r="N219" s="56" t="s">
        <v>906</v>
      </c>
    </row>
    <row r="220" spans="5:14" ht="45">
      <c r="N220" s="56" t="s">
        <v>986</v>
      </c>
    </row>
    <row r="221" spans="5:14" ht="30">
      <c r="N221" s="56" t="s">
        <v>1053</v>
      </c>
    </row>
    <row r="222" spans="5:14" ht="30">
      <c r="N222" s="56" t="s">
        <v>907</v>
      </c>
    </row>
    <row r="223" spans="5:14">
      <c r="N223" s="56" t="s">
        <v>987</v>
      </c>
    </row>
    <row r="224" spans="5:14" ht="30">
      <c r="N224" s="56" t="s">
        <v>908</v>
      </c>
    </row>
    <row r="225" spans="14:14" ht="30">
      <c r="N225" s="56" t="s">
        <v>988</v>
      </c>
    </row>
    <row r="226" spans="14:14" ht="30">
      <c r="N226" s="56" t="s">
        <v>1054</v>
      </c>
    </row>
    <row r="227" spans="14:14" ht="30">
      <c r="N227" s="56" t="s">
        <v>909</v>
      </c>
    </row>
    <row r="228" spans="14:14" ht="30">
      <c r="N228" s="56" t="s">
        <v>989</v>
      </c>
    </row>
    <row r="229" spans="14:14" ht="30">
      <c r="N229" s="57" t="s">
        <v>910</v>
      </c>
    </row>
    <row r="230" spans="14:14">
      <c r="N230" s="57" t="s">
        <v>990</v>
      </c>
    </row>
    <row r="231" spans="14:14" ht="45">
      <c r="N231" s="57" t="s">
        <v>1055</v>
      </c>
    </row>
    <row r="232" spans="14:14">
      <c r="N232" s="57" t="s">
        <v>1101</v>
      </c>
    </row>
    <row r="233" spans="14:14" ht="45">
      <c r="N233" s="57" t="s">
        <v>911</v>
      </c>
    </row>
    <row r="234" spans="14:14" ht="30">
      <c r="N234" s="57" t="s">
        <v>991</v>
      </c>
    </row>
    <row r="235" spans="14:14" ht="30">
      <c r="N235" s="57" t="s">
        <v>1056</v>
      </c>
    </row>
    <row r="236" spans="14:14" ht="30">
      <c r="N236" s="57" t="s">
        <v>1102</v>
      </c>
    </row>
    <row r="237" spans="14:14" ht="30">
      <c r="N237" s="57" t="s">
        <v>912</v>
      </c>
    </row>
    <row r="238" spans="14:14" ht="45">
      <c r="N238" s="57" t="s">
        <v>933</v>
      </c>
    </row>
    <row r="239" spans="14:14" ht="45">
      <c r="N239" s="57" t="s">
        <v>1057</v>
      </c>
    </row>
    <row r="240" spans="14:14">
      <c r="N240" s="56" t="s">
        <v>913</v>
      </c>
    </row>
    <row r="241" spans="14:14">
      <c r="N241" s="56" t="s">
        <v>992</v>
      </c>
    </row>
    <row r="242" spans="14:14" ht="60">
      <c r="N242" s="56" t="s">
        <v>914</v>
      </c>
    </row>
    <row r="243" spans="14:14" ht="30">
      <c r="N243" s="56" t="s">
        <v>993</v>
      </c>
    </row>
    <row r="244" spans="14:14" ht="30">
      <c r="N244" s="56" t="s">
        <v>1058</v>
      </c>
    </row>
    <row r="245" spans="14:14" ht="30">
      <c r="N245" s="56" t="s">
        <v>1103</v>
      </c>
    </row>
    <row r="246" spans="14:14" ht="30">
      <c r="N246" s="56" t="s">
        <v>1131</v>
      </c>
    </row>
    <row r="247" spans="14:14">
      <c r="N247" s="56" t="s">
        <v>1150</v>
      </c>
    </row>
    <row r="248" spans="14:14" ht="30">
      <c r="N248" s="57" t="s">
        <v>915</v>
      </c>
    </row>
    <row r="249" spans="14:14">
      <c r="N249" s="57" t="s">
        <v>994</v>
      </c>
    </row>
    <row r="250" spans="14:14" ht="30">
      <c r="N250" s="57" t="s">
        <v>858</v>
      </c>
    </row>
    <row r="251" spans="14:14">
      <c r="N251" s="57" t="s">
        <v>934</v>
      </c>
    </row>
    <row r="252" spans="14:14">
      <c r="N252" s="57" t="s">
        <v>1059</v>
      </c>
    </row>
    <row r="253" spans="14:14" ht="30">
      <c r="N253" s="57" t="s">
        <v>1104</v>
      </c>
    </row>
    <row r="254" spans="14:14" ht="30">
      <c r="N254" s="57" t="s">
        <v>1132</v>
      </c>
    </row>
    <row r="255" spans="14:14" ht="30">
      <c r="N255" s="57" t="s">
        <v>916</v>
      </c>
    </row>
    <row r="256" spans="14:14" ht="30">
      <c r="N256" s="57" t="s">
        <v>995</v>
      </c>
    </row>
    <row r="257" spans="14:14" ht="45">
      <c r="N257" s="57" t="s">
        <v>1060</v>
      </c>
    </row>
    <row r="258" spans="14:14" ht="30">
      <c r="N258" s="57" t="s">
        <v>1105</v>
      </c>
    </row>
    <row r="259" spans="14:14" ht="45">
      <c r="N259" s="57" t="s">
        <v>1133</v>
      </c>
    </row>
    <row r="260" spans="14:14" ht="30">
      <c r="N260" s="57" t="s">
        <v>1151</v>
      </c>
    </row>
    <row r="261" spans="14:14" ht="45">
      <c r="N261" s="57" t="s">
        <v>1161</v>
      </c>
    </row>
    <row r="262" spans="14:14" ht="30">
      <c r="N262" s="57" t="s">
        <v>917</v>
      </c>
    </row>
    <row r="263" spans="14:14" ht="30">
      <c r="N263" s="57" t="s">
        <v>996</v>
      </c>
    </row>
    <row r="264" spans="14:14" ht="30">
      <c r="N264" s="57" t="s">
        <v>1061</v>
      </c>
    </row>
    <row r="265" spans="14:14" ht="30">
      <c r="N265" s="57" t="s">
        <v>1106</v>
      </c>
    </row>
    <row r="266" spans="14:14" ht="30">
      <c r="N266" s="57" t="s">
        <v>1134</v>
      </c>
    </row>
    <row r="267" spans="14:14" ht="30">
      <c r="N267" s="57" t="s">
        <v>1152</v>
      </c>
    </row>
    <row r="268" spans="14:14">
      <c r="N268" s="57" t="s">
        <v>1162</v>
      </c>
    </row>
    <row r="269" spans="14:14">
      <c r="N269" s="57" t="s">
        <v>1165</v>
      </c>
    </row>
    <row r="270" spans="14:14">
      <c r="N270" s="57" t="s">
        <v>918</v>
      </c>
    </row>
    <row r="271" spans="14:14" ht="45">
      <c r="N271" s="57" t="s">
        <v>997</v>
      </c>
    </row>
    <row r="272" spans="14:14" ht="30">
      <c r="N272" s="57" t="s">
        <v>1062</v>
      </c>
    </row>
    <row r="273" spans="14:14" ht="45">
      <c r="N273" s="57" t="s">
        <v>1107</v>
      </c>
    </row>
    <row r="274" spans="14:14" ht="30">
      <c r="N274" s="57" t="s">
        <v>919</v>
      </c>
    </row>
    <row r="275" spans="14:14" ht="45">
      <c r="N275" s="57" t="s">
        <v>998</v>
      </c>
    </row>
    <row r="276" spans="14:14">
      <c r="N276" s="56" t="s">
        <v>920</v>
      </c>
    </row>
    <row r="277" spans="14:14" ht="30">
      <c r="N277" s="56" t="s">
        <v>999</v>
      </c>
    </row>
    <row r="278" spans="14:14">
      <c r="N278" s="56" t="s">
        <v>1063</v>
      </c>
    </row>
    <row r="279" spans="14:14" ht="30">
      <c r="N279" s="56" t="s">
        <v>921</v>
      </c>
    </row>
    <row r="280" spans="14:14" ht="45">
      <c r="N280" s="56" t="s">
        <v>1000</v>
      </c>
    </row>
    <row r="281" spans="14:14" ht="30">
      <c r="N281" s="56" t="s">
        <v>1064</v>
      </c>
    </row>
    <row r="282" spans="14:14" ht="30">
      <c r="N282" s="56" t="s">
        <v>922</v>
      </c>
    </row>
    <row r="283" spans="14:14" ht="45">
      <c r="N283" s="56" t="s">
        <v>1001</v>
      </c>
    </row>
    <row r="284" spans="14:14" ht="30">
      <c r="N284" s="56" t="s">
        <v>1065</v>
      </c>
    </row>
    <row r="285" spans="14:14" ht="45">
      <c r="N285" s="56" t="s">
        <v>1108</v>
      </c>
    </row>
    <row r="286" spans="14:14">
      <c r="N286" s="56" t="s">
        <v>1113</v>
      </c>
    </row>
    <row r="287" spans="14:14">
      <c r="N287" s="56" t="s">
        <v>923</v>
      </c>
    </row>
    <row r="288" spans="14:14">
      <c r="N288" s="56" t="s">
        <v>1002</v>
      </c>
    </row>
    <row r="289" spans="14:14">
      <c r="N289" s="56" t="s">
        <v>924</v>
      </c>
    </row>
    <row r="290" spans="14:14" ht="30">
      <c r="N290" s="56" t="s">
        <v>1003</v>
      </c>
    </row>
    <row r="291" spans="14:14" ht="45">
      <c r="N291" s="56" t="s">
        <v>925</v>
      </c>
    </row>
    <row r="292" spans="14:14" ht="30">
      <c r="N292" s="56" t="s">
        <v>1004</v>
      </c>
    </row>
    <row r="293" spans="14:14" ht="30">
      <c r="N293" s="56" t="s">
        <v>1066</v>
      </c>
    </row>
    <row r="294" spans="14:14" ht="45">
      <c r="N294" s="56" t="s">
        <v>1109</v>
      </c>
    </row>
    <row r="295" spans="14:14" ht="45">
      <c r="N295" s="56" t="s">
        <v>1135</v>
      </c>
    </row>
    <row r="296" spans="14:14" ht="30">
      <c r="N296" s="51" t="s">
        <v>926</v>
      </c>
    </row>
    <row r="297" spans="14:14" ht="30">
      <c r="N297" s="51" t="s">
        <v>1005</v>
      </c>
    </row>
    <row r="298" spans="14:14">
      <c r="N298" s="51" t="s">
        <v>1067</v>
      </c>
    </row>
    <row r="299" spans="14:14" ht="30">
      <c r="N299" s="51" t="s">
        <v>927</v>
      </c>
    </row>
    <row r="300" spans="14:14" ht="60">
      <c r="N300" s="51" t="s">
        <v>1006</v>
      </c>
    </row>
    <row r="301" spans="14:14" ht="45">
      <c r="N301" s="51" t="s">
        <v>1068</v>
      </c>
    </row>
    <row r="302" spans="14:14" ht="30">
      <c r="N302" s="51" t="s">
        <v>1110</v>
      </c>
    </row>
    <row r="303" spans="14:14">
      <c r="N303" s="51" t="s">
        <v>928</v>
      </c>
    </row>
    <row r="304" spans="14:14">
      <c r="N304" s="51" t="s">
        <v>1007</v>
      </c>
    </row>
    <row r="305" spans="14:14">
      <c r="N305" s="51" t="s">
        <v>1069</v>
      </c>
    </row>
    <row r="306" spans="14:14" ht="45">
      <c r="N306" s="51" t="s">
        <v>1111</v>
      </c>
    </row>
    <row r="307" spans="14:14" ht="75">
      <c r="N307" s="51" t="s">
        <v>1136</v>
      </c>
    </row>
    <row r="308" spans="14:14" ht="90">
      <c r="N308" s="51" t="s">
        <v>1153</v>
      </c>
    </row>
    <row r="309" spans="14:14" ht="45">
      <c r="N309" s="49" t="s">
        <v>929</v>
      </c>
    </row>
    <row r="310" spans="14:14" ht="45">
      <c r="N310" s="49" t="s">
        <v>1008</v>
      </c>
    </row>
    <row r="311" spans="14:14" ht="30">
      <c r="N311" s="49" t="s">
        <v>1070</v>
      </c>
    </row>
    <row r="312" spans="14:14" ht="30">
      <c r="N312" s="51" t="s">
        <v>930</v>
      </c>
    </row>
    <row r="313" spans="14:14" ht="30">
      <c r="N313" s="51" t="s">
        <v>1009</v>
      </c>
    </row>
    <row r="314" spans="14:14" ht="30">
      <c r="N314" s="51" t="s">
        <v>1071</v>
      </c>
    </row>
    <row r="315" spans="14:14" ht="30">
      <c r="N315" s="51" t="s">
        <v>1112</v>
      </c>
    </row>
    <row r="316" spans="14:14" ht="45">
      <c r="N316" s="51" t="s">
        <v>1137</v>
      </c>
    </row>
    <row r="317" spans="14:14" ht="45">
      <c r="N317" s="51" t="s">
        <v>1154</v>
      </c>
    </row>
    <row r="318" spans="14:14" ht="45">
      <c r="N318" s="51" t="s">
        <v>931</v>
      </c>
    </row>
    <row r="319" spans="14:14">
      <c r="N319" s="51" t="s">
        <v>1010</v>
      </c>
    </row>
    <row r="320" spans="14:14" ht="30">
      <c r="N320" s="51" t="s">
        <v>1072</v>
      </c>
    </row>
    <row r="321" spans="14:14">
      <c r="N321" s="51" t="s">
        <v>932</v>
      </c>
    </row>
    <row r="322" spans="14:14" ht="45">
      <c r="N322" s="51" t="s">
        <v>1011</v>
      </c>
    </row>
    <row r="323" spans="14:14">
      <c r="N323" s="58"/>
    </row>
    <row r="324" spans="14:14">
      <c r="N324" s="58"/>
    </row>
    <row r="325" spans="14:14">
      <c r="N325" s="58"/>
    </row>
    <row r="326" spans="14:14">
      <c r="N326" s="58"/>
    </row>
    <row r="327" spans="14:14">
      <c r="N327" s="58"/>
    </row>
    <row r="328" spans="14:14">
      <c r="N328" s="58"/>
    </row>
    <row r="329" spans="14:14">
      <c r="N329" s="58"/>
    </row>
    <row r="330" spans="14:14">
      <c r="N330" s="58"/>
    </row>
    <row r="331" spans="14:14">
      <c r="N331" s="58"/>
    </row>
    <row r="332" spans="14:14">
      <c r="N332" s="58"/>
    </row>
    <row r="333" spans="14:14">
      <c r="N333" s="58"/>
    </row>
    <row r="334" spans="14:14">
      <c r="N334" s="58"/>
    </row>
    <row r="335" spans="14:14">
      <c r="N335" s="58"/>
    </row>
    <row r="336" spans="14:14">
      <c r="N336" s="58"/>
    </row>
    <row r="337" spans="14:14">
      <c r="N337" s="58"/>
    </row>
    <row r="338" spans="14:14">
      <c r="N338" s="58"/>
    </row>
    <row r="339" spans="14:14">
      <c r="N339" s="5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topLeftCell="F7" zoomScale="60" zoomScaleNormal="60" workbookViewId="0">
      <selection activeCell="F329" sqref="A329:XFD12730"/>
    </sheetView>
  </sheetViews>
  <sheetFormatPr baseColWidth="10" defaultColWidth="11.42578125" defaultRowHeight="15"/>
  <cols>
    <col min="1" max="1" width="65.28515625" style="22" customWidth="1"/>
    <col min="2" max="2" width="138" style="21" bestFit="1" customWidth="1"/>
    <col min="3" max="3" width="144.42578125" style="21" bestFit="1" customWidth="1"/>
    <col min="4" max="4" width="40.5703125" style="21" customWidth="1"/>
    <col min="5" max="5" width="11.42578125" style="21"/>
    <col min="6" max="6" width="31.85546875" style="21" customWidth="1"/>
    <col min="7" max="8" width="11.42578125" style="21"/>
    <col min="9" max="9" width="86.85546875" style="21" bestFit="1" customWidth="1"/>
    <col min="10" max="11" width="11.42578125" style="21"/>
    <col min="12" max="12" width="60.42578125" style="46" customWidth="1"/>
    <col min="13" max="13" width="11.42578125" style="21"/>
    <col min="14" max="14" width="51.85546875" style="21" customWidth="1"/>
    <col min="15" max="16384" width="11.42578125" style="21"/>
  </cols>
  <sheetData>
    <row r="1" spans="1:14" ht="15.75" thickBot="1">
      <c r="A1" s="1" t="s">
        <v>3</v>
      </c>
      <c r="B1" s="5" t="s">
        <v>25</v>
      </c>
      <c r="C1" s="19" t="s">
        <v>48</v>
      </c>
      <c r="D1" s="20" t="s">
        <v>91</v>
      </c>
      <c r="F1" s="21" t="s">
        <v>93</v>
      </c>
      <c r="H1" s="21" t="s">
        <v>96</v>
      </c>
      <c r="I1" s="42" t="s">
        <v>100</v>
      </c>
      <c r="L1" s="43" t="s">
        <v>158</v>
      </c>
      <c r="N1" s="48" t="s">
        <v>287</v>
      </c>
    </row>
    <row r="2" spans="1:14" ht="30">
      <c r="A2" s="22" t="s">
        <v>4</v>
      </c>
      <c r="B2" s="21" t="s">
        <v>26</v>
      </c>
      <c r="C2" s="21" t="s">
        <v>49</v>
      </c>
      <c r="D2" s="34" t="s">
        <v>67</v>
      </c>
      <c r="F2" s="39" t="s">
        <v>94</v>
      </c>
      <c r="H2" s="39" t="s">
        <v>98</v>
      </c>
      <c r="I2" s="40" t="s">
        <v>101</v>
      </c>
      <c r="L2" s="44" t="s">
        <v>159</v>
      </c>
      <c r="N2" s="51" t="s">
        <v>286</v>
      </c>
    </row>
    <row r="3" spans="1:14" ht="75">
      <c r="A3" s="22" t="s">
        <v>5</v>
      </c>
      <c r="B3" s="21" t="s">
        <v>59</v>
      </c>
      <c r="C3" s="21" t="s">
        <v>50</v>
      </c>
      <c r="D3" s="26" t="s">
        <v>68</v>
      </c>
      <c r="F3" s="39" t="s">
        <v>95</v>
      </c>
      <c r="H3" s="39" t="s">
        <v>97</v>
      </c>
      <c r="I3" s="40" t="s">
        <v>102</v>
      </c>
      <c r="L3" s="44" t="s">
        <v>160</v>
      </c>
      <c r="N3" s="49" t="s">
        <v>288</v>
      </c>
    </row>
    <row r="4" spans="1:14" ht="30">
      <c r="A4" s="23" t="s">
        <v>6</v>
      </c>
      <c r="B4" s="21" t="s">
        <v>60</v>
      </c>
      <c r="C4" s="21" t="s">
        <v>51</v>
      </c>
      <c r="D4" s="27" t="s">
        <v>69</v>
      </c>
      <c r="F4" s="21" t="s">
        <v>154</v>
      </c>
      <c r="I4" s="40" t="s">
        <v>103</v>
      </c>
      <c r="L4" s="44" t="s">
        <v>161</v>
      </c>
      <c r="N4" s="49" t="s">
        <v>279</v>
      </c>
    </row>
    <row r="5" spans="1:14" ht="60">
      <c r="A5" s="22" t="s">
        <v>7</v>
      </c>
      <c r="B5" s="21" t="s">
        <v>27</v>
      </c>
      <c r="C5" s="21" t="s">
        <v>52</v>
      </c>
      <c r="D5" s="25" t="s">
        <v>70</v>
      </c>
      <c r="I5" s="40" t="s">
        <v>104</v>
      </c>
      <c r="L5" s="44" t="s">
        <v>162</v>
      </c>
      <c r="N5" s="49" t="s">
        <v>289</v>
      </c>
    </row>
    <row r="6" spans="1:14" ht="45">
      <c r="A6" s="22" t="s">
        <v>8</v>
      </c>
      <c r="B6" s="21" t="s">
        <v>28</v>
      </c>
      <c r="C6" s="21" t="s">
        <v>53</v>
      </c>
      <c r="D6" s="28" t="s">
        <v>71</v>
      </c>
      <c r="I6" s="40" t="s">
        <v>105</v>
      </c>
      <c r="L6" s="44" t="s">
        <v>163</v>
      </c>
      <c r="N6" s="49" t="s">
        <v>290</v>
      </c>
    </row>
    <row r="7" spans="1:14" ht="30">
      <c r="A7" s="22" t="s">
        <v>9</v>
      </c>
      <c r="B7" s="21" t="s">
        <v>29</v>
      </c>
      <c r="C7" s="21" t="s">
        <v>54</v>
      </c>
      <c r="D7" s="29" t="s">
        <v>72</v>
      </c>
      <c r="I7" s="40" t="s">
        <v>106</v>
      </c>
      <c r="L7" s="44" t="s">
        <v>164</v>
      </c>
      <c r="N7" s="50" t="s">
        <v>291</v>
      </c>
    </row>
    <row r="8" spans="1:14" ht="75">
      <c r="A8" s="22" t="s">
        <v>10</v>
      </c>
      <c r="B8" s="21" t="s">
        <v>61</v>
      </c>
      <c r="C8" s="21" t="s">
        <v>55</v>
      </c>
      <c r="D8" s="6" t="s">
        <v>73</v>
      </c>
      <c r="I8" s="40" t="s">
        <v>107</v>
      </c>
      <c r="L8" s="44" t="s">
        <v>165</v>
      </c>
      <c r="N8" s="50" t="s">
        <v>292</v>
      </c>
    </row>
    <row r="9" spans="1:14" ht="30">
      <c r="A9" s="22" t="s">
        <v>11</v>
      </c>
      <c r="B9" s="21" t="s">
        <v>30</v>
      </c>
      <c r="C9" s="21" t="s">
        <v>56</v>
      </c>
      <c r="D9" s="30" t="s">
        <v>74</v>
      </c>
      <c r="I9" s="40" t="s">
        <v>108</v>
      </c>
      <c r="L9" s="44" t="s">
        <v>166</v>
      </c>
      <c r="N9" s="51" t="s">
        <v>293</v>
      </c>
    </row>
    <row r="10" spans="1:14" ht="30">
      <c r="A10" s="22" t="s">
        <v>12</v>
      </c>
      <c r="B10" s="21" t="s">
        <v>31</v>
      </c>
      <c r="C10" s="21" t="s">
        <v>57</v>
      </c>
      <c r="D10" s="7" t="s">
        <v>75</v>
      </c>
      <c r="I10" s="40" t="s">
        <v>109</v>
      </c>
      <c r="L10" s="44" t="s">
        <v>167</v>
      </c>
      <c r="N10" s="51" t="s">
        <v>294</v>
      </c>
    </row>
    <row r="11" spans="1:14" ht="30">
      <c r="A11" s="22" t="s">
        <v>284</v>
      </c>
      <c r="B11" s="21" t="s">
        <v>32</v>
      </c>
      <c r="C11" s="21" t="s">
        <v>58</v>
      </c>
      <c r="D11" s="8" t="s">
        <v>76</v>
      </c>
      <c r="I11" s="40" t="s">
        <v>110</v>
      </c>
      <c r="L11" s="44" t="s">
        <v>168</v>
      </c>
      <c r="N11" s="51" t="s">
        <v>295</v>
      </c>
    </row>
    <row r="12" spans="1:14" ht="45">
      <c r="A12" s="22" t="s">
        <v>13</v>
      </c>
      <c r="B12" s="21" t="s">
        <v>33</v>
      </c>
      <c r="D12" s="31" t="s">
        <v>77</v>
      </c>
      <c r="I12" s="40" t="s">
        <v>111</v>
      </c>
      <c r="L12" s="44" t="s">
        <v>169</v>
      </c>
      <c r="N12" s="51" t="s">
        <v>296</v>
      </c>
    </row>
    <row r="13" spans="1:14" ht="60">
      <c r="A13" s="22" t="s">
        <v>14</v>
      </c>
      <c r="B13" s="21" t="s">
        <v>34</v>
      </c>
      <c r="D13" s="9" t="s">
        <v>99</v>
      </c>
      <c r="I13" s="40" t="s">
        <v>112</v>
      </c>
      <c r="L13" s="44" t="s">
        <v>170</v>
      </c>
      <c r="N13" s="51" t="s">
        <v>297</v>
      </c>
    </row>
    <row r="14" spans="1:14" ht="60">
      <c r="A14" s="22" t="s">
        <v>15</v>
      </c>
      <c r="B14" s="21" t="s">
        <v>35</v>
      </c>
      <c r="D14" s="24" t="s">
        <v>78</v>
      </c>
      <c r="I14" s="40" t="s">
        <v>129</v>
      </c>
      <c r="L14" s="44" t="s">
        <v>171</v>
      </c>
      <c r="N14" s="49" t="s">
        <v>280</v>
      </c>
    </row>
    <row r="15" spans="1:14" ht="60">
      <c r="A15" s="23" t="s">
        <v>16</v>
      </c>
      <c r="B15" s="21" t="s">
        <v>36</v>
      </c>
      <c r="D15" s="32" t="s">
        <v>79</v>
      </c>
      <c r="I15" s="40" t="s">
        <v>140</v>
      </c>
      <c r="L15" s="44" t="s">
        <v>172</v>
      </c>
      <c r="N15" s="49" t="s">
        <v>298</v>
      </c>
    </row>
    <row r="16" spans="1:14" ht="45">
      <c r="A16" s="22" t="s">
        <v>17</v>
      </c>
      <c r="B16" s="21" t="s">
        <v>37</v>
      </c>
      <c r="D16" s="10" t="s">
        <v>80</v>
      </c>
      <c r="I16" s="40" t="s">
        <v>133</v>
      </c>
      <c r="L16" s="44" t="s">
        <v>173</v>
      </c>
      <c r="N16" s="49" t="s">
        <v>299</v>
      </c>
    </row>
    <row r="17" spans="1:14" ht="45">
      <c r="A17" s="22" t="s">
        <v>18</v>
      </c>
      <c r="B17" s="21" t="s">
        <v>38</v>
      </c>
      <c r="D17" s="11" t="s">
        <v>81</v>
      </c>
      <c r="I17" s="40" t="s">
        <v>132</v>
      </c>
      <c r="L17" s="44" t="s">
        <v>174</v>
      </c>
      <c r="N17" s="49" t="s">
        <v>300</v>
      </c>
    </row>
    <row r="18" spans="1:14" ht="45">
      <c r="A18" s="22" t="s">
        <v>285</v>
      </c>
      <c r="B18" s="21" t="s">
        <v>39</v>
      </c>
      <c r="D18" s="12" t="s">
        <v>82</v>
      </c>
      <c r="I18" s="40" t="s">
        <v>143</v>
      </c>
      <c r="L18" s="44" t="s">
        <v>175</v>
      </c>
      <c r="N18" s="49" t="s">
        <v>301</v>
      </c>
    </row>
    <row r="19" spans="1:14" ht="45">
      <c r="A19" s="22" t="s">
        <v>19</v>
      </c>
      <c r="B19" s="21" t="s">
        <v>40</v>
      </c>
      <c r="D19" s="13" t="s">
        <v>83</v>
      </c>
      <c r="I19" s="40" t="s">
        <v>153</v>
      </c>
      <c r="L19" s="44" t="s">
        <v>176</v>
      </c>
      <c r="N19" s="49" t="s">
        <v>278</v>
      </c>
    </row>
    <row r="20" spans="1:14" ht="45">
      <c r="A20" s="22" t="s">
        <v>20</v>
      </c>
      <c r="B20" s="21" t="s">
        <v>62</v>
      </c>
      <c r="D20" s="33" t="s">
        <v>84</v>
      </c>
      <c r="I20" s="40" t="s">
        <v>151</v>
      </c>
      <c r="L20" s="44" t="s">
        <v>177</v>
      </c>
      <c r="N20" s="49" t="s">
        <v>282</v>
      </c>
    </row>
    <row r="21" spans="1:14" ht="45">
      <c r="A21" s="22" t="s">
        <v>21</v>
      </c>
      <c r="B21" s="21" t="s">
        <v>41</v>
      </c>
      <c r="D21" s="14" t="s">
        <v>85</v>
      </c>
      <c r="I21" s="40" t="s">
        <v>144</v>
      </c>
      <c r="L21" s="44" t="s">
        <v>178</v>
      </c>
      <c r="N21" s="49" t="s">
        <v>302</v>
      </c>
    </row>
    <row r="22" spans="1:14" ht="90">
      <c r="A22" s="22" t="s">
        <v>22</v>
      </c>
      <c r="B22" s="21" t="s">
        <v>63</v>
      </c>
      <c r="D22" s="15" t="s">
        <v>86</v>
      </c>
      <c r="I22" s="40" t="s">
        <v>146</v>
      </c>
      <c r="L22" s="44" t="s">
        <v>179</v>
      </c>
      <c r="N22" s="52" t="s">
        <v>582</v>
      </c>
    </row>
    <row r="23" spans="1:14" ht="45">
      <c r="A23" s="23" t="s">
        <v>23</v>
      </c>
      <c r="B23" s="21" t="s">
        <v>42</v>
      </c>
      <c r="D23" s="16" t="s">
        <v>87</v>
      </c>
      <c r="I23" s="40" t="s">
        <v>141</v>
      </c>
      <c r="L23" s="44" t="s">
        <v>180</v>
      </c>
      <c r="N23" s="52" t="s">
        <v>583</v>
      </c>
    </row>
    <row r="24" spans="1:14">
      <c r="A24" s="22" t="s">
        <v>24</v>
      </c>
      <c r="B24" s="21" t="s">
        <v>43</v>
      </c>
      <c r="D24" s="17" t="s">
        <v>88</v>
      </c>
      <c r="I24" s="40" t="s">
        <v>117</v>
      </c>
      <c r="L24" s="44" t="s">
        <v>181</v>
      </c>
      <c r="N24" s="52" t="s">
        <v>584</v>
      </c>
    </row>
    <row r="25" spans="1:14" ht="30">
      <c r="B25" s="21" t="s">
        <v>44</v>
      </c>
      <c r="D25" s="35" t="s">
        <v>89</v>
      </c>
      <c r="I25" s="40" t="s">
        <v>118</v>
      </c>
      <c r="L25" s="44" t="s">
        <v>182</v>
      </c>
      <c r="N25" s="52" t="s">
        <v>585</v>
      </c>
    </row>
    <row r="26" spans="1:14" ht="45">
      <c r="B26" s="21" t="s">
        <v>64</v>
      </c>
      <c r="D26" s="18" t="s">
        <v>90</v>
      </c>
      <c r="I26" s="40" t="s">
        <v>149</v>
      </c>
      <c r="L26" s="44" t="s">
        <v>183</v>
      </c>
      <c r="N26" s="52" t="s">
        <v>586</v>
      </c>
    </row>
    <row r="27" spans="1:14" ht="30">
      <c r="B27" s="21" t="s">
        <v>45</v>
      </c>
      <c r="I27" s="40" t="s">
        <v>152</v>
      </c>
      <c r="L27" s="44" t="s">
        <v>184</v>
      </c>
      <c r="N27" s="52" t="s">
        <v>587</v>
      </c>
    </row>
    <row r="28" spans="1:14">
      <c r="B28" s="21" t="s">
        <v>65</v>
      </c>
      <c r="I28" s="40" t="s">
        <v>137</v>
      </c>
      <c r="L28" s="44" t="s">
        <v>185</v>
      </c>
      <c r="N28" s="52" t="s">
        <v>588</v>
      </c>
    </row>
    <row r="29" spans="1:14" ht="45">
      <c r="B29" s="21" t="s">
        <v>46</v>
      </c>
      <c r="I29" s="40" t="s">
        <v>135</v>
      </c>
      <c r="L29" s="44" t="s">
        <v>186</v>
      </c>
      <c r="N29" s="52" t="s">
        <v>589</v>
      </c>
    </row>
    <row r="30" spans="1:14">
      <c r="B30" s="21" t="s">
        <v>47</v>
      </c>
      <c r="I30" s="40" t="s">
        <v>139</v>
      </c>
      <c r="L30" s="44" t="s">
        <v>187</v>
      </c>
      <c r="N30" s="52" t="s">
        <v>590</v>
      </c>
    </row>
    <row r="31" spans="1:14" ht="30">
      <c r="B31" s="21" t="s">
        <v>66</v>
      </c>
      <c r="I31" s="40" t="s">
        <v>138</v>
      </c>
      <c r="L31" s="44" t="s">
        <v>188</v>
      </c>
      <c r="N31" s="52" t="s">
        <v>591</v>
      </c>
    </row>
    <row r="32" spans="1:14" ht="30">
      <c r="I32" s="40" t="s">
        <v>136</v>
      </c>
      <c r="L32" s="44" t="s">
        <v>189</v>
      </c>
      <c r="N32" s="52" t="s">
        <v>592</v>
      </c>
    </row>
    <row r="33" spans="9:14" ht="30">
      <c r="I33" s="40" t="s">
        <v>126</v>
      </c>
      <c r="L33" s="44" t="s">
        <v>190</v>
      </c>
      <c r="N33" s="52" t="s">
        <v>593</v>
      </c>
    </row>
    <row r="34" spans="9:14" ht="30">
      <c r="I34" s="40" t="s">
        <v>142</v>
      </c>
      <c r="L34" s="44" t="s">
        <v>191</v>
      </c>
      <c r="N34" s="52" t="s">
        <v>594</v>
      </c>
    </row>
    <row r="35" spans="9:14" ht="30">
      <c r="I35" s="40" t="s">
        <v>115</v>
      </c>
      <c r="L35" s="44" t="s">
        <v>192</v>
      </c>
      <c r="N35" s="52" t="s">
        <v>595</v>
      </c>
    </row>
    <row r="36" spans="9:14" ht="30">
      <c r="I36" s="40" t="s">
        <v>130</v>
      </c>
      <c r="L36" s="44" t="s">
        <v>193</v>
      </c>
      <c r="N36" s="49" t="s">
        <v>303</v>
      </c>
    </row>
    <row r="37" spans="9:14" ht="30">
      <c r="I37" s="40" t="s">
        <v>114</v>
      </c>
      <c r="L37" s="44" t="s">
        <v>194</v>
      </c>
      <c r="N37" s="49" t="s">
        <v>304</v>
      </c>
    </row>
    <row r="38" spans="9:14" ht="45">
      <c r="I38" s="40" t="s">
        <v>148</v>
      </c>
      <c r="L38" s="44" t="s">
        <v>195</v>
      </c>
      <c r="N38" s="49" t="s">
        <v>305</v>
      </c>
    </row>
    <row r="39" spans="9:14" ht="30">
      <c r="I39" s="40" t="s">
        <v>122</v>
      </c>
      <c r="L39" s="44" t="s">
        <v>196</v>
      </c>
      <c r="N39" s="49" t="s">
        <v>306</v>
      </c>
    </row>
    <row r="40" spans="9:14" ht="30">
      <c r="I40" s="40" t="s">
        <v>123</v>
      </c>
      <c r="L40" s="44" t="s">
        <v>197</v>
      </c>
      <c r="N40" s="49" t="s">
        <v>307</v>
      </c>
    </row>
    <row r="41" spans="9:14" ht="45">
      <c r="I41" s="40" t="s">
        <v>128</v>
      </c>
      <c r="L41" s="44" t="s">
        <v>198</v>
      </c>
      <c r="N41" s="49" t="s">
        <v>308</v>
      </c>
    </row>
    <row r="42" spans="9:14" ht="30">
      <c r="I42" s="40" t="s">
        <v>125</v>
      </c>
      <c r="L42" s="44" t="s">
        <v>199</v>
      </c>
      <c r="N42" s="49" t="s">
        <v>309</v>
      </c>
    </row>
    <row r="43" spans="9:14" ht="30">
      <c r="I43" s="40" t="s">
        <v>147</v>
      </c>
      <c r="L43" s="44" t="s">
        <v>200</v>
      </c>
      <c r="N43" s="49" t="s">
        <v>310</v>
      </c>
    </row>
    <row r="44" spans="9:14" ht="30">
      <c r="I44" s="40" t="s">
        <v>124</v>
      </c>
      <c r="L44" s="44" t="s">
        <v>201</v>
      </c>
      <c r="N44" s="49" t="s">
        <v>311</v>
      </c>
    </row>
    <row r="45" spans="9:14" ht="45">
      <c r="I45" s="41" t="s">
        <v>113</v>
      </c>
      <c r="L45" s="44" t="s">
        <v>202</v>
      </c>
      <c r="N45" s="51" t="s">
        <v>312</v>
      </c>
    </row>
    <row r="46" spans="9:14" ht="30">
      <c r="I46" s="40" t="s">
        <v>120</v>
      </c>
      <c r="L46" s="44" t="s">
        <v>203</v>
      </c>
      <c r="N46" s="51" t="s">
        <v>313</v>
      </c>
    </row>
    <row r="47" spans="9:14" ht="45">
      <c r="I47" s="40" t="s">
        <v>131</v>
      </c>
      <c r="L47" s="44" t="s">
        <v>204</v>
      </c>
      <c r="N47" s="51" t="s">
        <v>314</v>
      </c>
    </row>
    <row r="48" spans="9:14" ht="30">
      <c r="I48" s="40" t="s">
        <v>127</v>
      </c>
      <c r="L48" s="44" t="s">
        <v>205</v>
      </c>
      <c r="N48" s="51" t="s">
        <v>315</v>
      </c>
    </row>
    <row r="49" spans="9:14" ht="30">
      <c r="I49" s="40" t="s">
        <v>134</v>
      </c>
      <c r="L49" s="44" t="s">
        <v>206</v>
      </c>
      <c r="N49" s="51" t="s">
        <v>316</v>
      </c>
    </row>
    <row r="50" spans="9:14" ht="45">
      <c r="I50" s="40" t="s">
        <v>145</v>
      </c>
      <c r="L50" s="44" t="s">
        <v>207</v>
      </c>
      <c r="N50" s="51" t="s">
        <v>317</v>
      </c>
    </row>
    <row r="51" spans="9:14" ht="30">
      <c r="I51" s="40" t="s">
        <v>119</v>
      </c>
      <c r="L51" s="44" t="s">
        <v>208</v>
      </c>
      <c r="N51" s="51" t="s">
        <v>599</v>
      </c>
    </row>
    <row r="52" spans="9:14" ht="30">
      <c r="I52" s="40" t="s">
        <v>150</v>
      </c>
      <c r="L52" s="44" t="s">
        <v>209</v>
      </c>
      <c r="N52" s="51" t="s">
        <v>318</v>
      </c>
    </row>
    <row r="53" spans="9:14">
      <c r="I53" s="40" t="s">
        <v>121</v>
      </c>
      <c r="L53" s="44" t="s">
        <v>210</v>
      </c>
      <c r="N53" s="51" t="s">
        <v>319</v>
      </c>
    </row>
    <row r="54" spans="9:14" ht="30">
      <c r="I54" s="40" t="s">
        <v>116</v>
      </c>
      <c r="L54" s="44" t="s">
        <v>211</v>
      </c>
      <c r="N54" s="51" t="s">
        <v>320</v>
      </c>
    </row>
    <row r="55" spans="9:14" ht="30">
      <c r="I55" s="40"/>
      <c r="L55" s="44" t="s">
        <v>212</v>
      </c>
      <c r="N55" s="51" t="s">
        <v>321</v>
      </c>
    </row>
    <row r="56" spans="9:14">
      <c r="L56" s="44" t="s">
        <v>213</v>
      </c>
      <c r="N56" s="51" t="s">
        <v>322</v>
      </c>
    </row>
    <row r="57" spans="9:14">
      <c r="L57" s="44" t="s">
        <v>214</v>
      </c>
      <c r="N57" s="51" t="s">
        <v>600</v>
      </c>
    </row>
    <row r="58" spans="9:14" ht="30">
      <c r="L58" s="44" t="s">
        <v>215</v>
      </c>
      <c r="N58" s="51" t="s">
        <v>601</v>
      </c>
    </row>
    <row r="59" spans="9:14" ht="30">
      <c r="L59" s="44" t="s">
        <v>216</v>
      </c>
      <c r="N59" s="49" t="s">
        <v>323</v>
      </c>
    </row>
    <row r="60" spans="9:14">
      <c r="L60" s="44" t="s">
        <v>217</v>
      </c>
      <c r="N60" s="49" t="s">
        <v>324</v>
      </c>
    </row>
    <row r="61" spans="9:14" ht="30">
      <c r="L61" s="44" t="s">
        <v>218</v>
      </c>
      <c r="N61" s="49" t="s">
        <v>325</v>
      </c>
    </row>
    <row r="62" spans="9:14" ht="45">
      <c r="L62" s="44" t="s">
        <v>219</v>
      </c>
      <c r="N62" s="49" t="s">
        <v>326</v>
      </c>
    </row>
    <row r="63" spans="9:14" ht="60">
      <c r="L63" s="44" t="s">
        <v>220</v>
      </c>
      <c r="N63" s="51" t="s">
        <v>327</v>
      </c>
    </row>
    <row r="64" spans="9:14" ht="30">
      <c r="L64" s="44" t="s">
        <v>221</v>
      </c>
      <c r="N64" s="51" t="s">
        <v>328</v>
      </c>
    </row>
    <row r="65" spans="12:14" ht="30">
      <c r="L65" s="44" t="s">
        <v>222</v>
      </c>
      <c r="N65" s="51" t="s">
        <v>329</v>
      </c>
    </row>
    <row r="66" spans="12:14" ht="60">
      <c r="L66" s="44" t="s">
        <v>223</v>
      </c>
      <c r="N66" s="51" t="s">
        <v>330</v>
      </c>
    </row>
    <row r="67" spans="12:14">
      <c r="L67" s="44" t="s">
        <v>224</v>
      </c>
      <c r="N67" s="49" t="s">
        <v>331</v>
      </c>
    </row>
    <row r="68" spans="12:14">
      <c r="L68" s="44" t="s">
        <v>225</v>
      </c>
      <c r="N68" s="49" t="s">
        <v>332</v>
      </c>
    </row>
    <row r="69" spans="12:14">
      <c r="L69" s="44" t="s">
        <v>226</v>
      </c>
      <c r="N69" s="49" t="s">
        <v>333</v>
      </c>
    </row>
    <row r="70" spans="12:14">
      <c r="L70" s="44" t="s">
        <v>227</v>
      </c>
      <c r="N70" s="49" t="s">
        <v>334</v>
      </c>
    </row>
    <row r="71" spans="12:14" ht="30">
      <c r="L71" s="44" t="s">
        <v>228</v>
      </c>
      <c r="N71" s="49" t="s">
        <v>335</v>
      </c>
    </row>
    <row r="72" spans="12:14" ht="30">
      <c r="L72" s="44" t="s">
        <v>229</v>
      </c>
      <c r="N72" s="49" t="s">
        <v>336</v>
      </c>
    </row>
    <row r="73" spans="12:14" ht="75">
      <c r="L73" s="44" t="s">
        <v>230</v>
      </c>
      <c r="N73" s="49" t="s">
        <v>337</v>
      </c>
    </row>
    <row r="74" spans="12:14">
      <c r="L74" s="44" t="s">
        <v>231</v>
      </c>
      <c r="N74" s="49" t="s">
        <v>338</v>
      </c>
    </row>
    <row r="75" spans="12:14">
      <c r="L75" s="44" t="s">
        <v>232</v>
      </c>
      <c r="N75" s="49" t="s">
        <v>339</v>
      </c>
    </row>
    <row r="76" spans="12:14">
      <c r="L76" s="44" t="s">
        <v>233</v>
      </c>
      <c r="N76" s="49" t="s">
        <v>340</v>
      </c>
    </row>
    <row r="77" spans="12:14">
      <c r="L77" s="44" t="s">
        <v>234</v>
      </c>
      <c r="N77" s="49" t="s">
        <v>341</v>
      </c>
    </row>
    <row r="78" spans="12:14">
      <c r="L78" s="44" t="s">
        <v>235</v>
      </c>
      <c r="N78" s="49" t="s">
        <v>342</v>
      </c>
    </row>
    <row r="79" spans="12:14">
      <c r="L79" s="44" t="s">
        <v>236</v>
      </c>
      <c r="N79" s="49" t="s">
        <v>343</v>
      </c>
    </row>
    <row r="80" spans="12:14" ht="30">
      <c r="L80" s="44" t="s">
        <v>237</v>
      </c>
      <c r="N80" s="49" t="s">
        <v>344</v>
      </c>
    </row>
    <row r="81" spans="12:14" ht="30">
      <c r="L81" s="44" t="s">
        <v>238</v>
      </c>
      <c r="N81" s="49" t="s">
        <v>345</v>
      </c>
    </row>
    <row r="82" spans="12:14" ht="30">
      <c r="L82" s="44" t="s">
        <v>239</v>
      </c>
      <c r="N82" s="49" t="s">
        <v>346</v>
      </c>
    </row>
    <row r="83" spans="12:14" ht="30">
      <c r="L83" s="44" t="s">
        <v>240</v>
      </c>
      <c r="N83" s="49" t="s">
        <v>347</v>
      </c>
    </row>
    <row r="84" spans="12:14" ht="30">
      <c r="L84" s="44" t="s">
        <v>241</v>
      </c>
      <c r="N84" s="49" t="s">
        <v>348</v>
      </c>
    </row>
    <row r="85" spans="12:14" ht="30">
      <c r="L85" s="44" t="s">
        <v>242</v>
      </c>
      <c r="N85" s="49" t="s">
        <v>349</v>
      </c>
    </row>
    <row r="86" spans="12:14" ht="15.75">
      <c r="L86" s="45" t="s">
        <v>243</v>
      </c>
      <c r="N86" s="49" t="s">
        <v>350</v>
      </c>
    </row>
    <row r="87" spans="12:14" ht="30">
      <c r="L87" s="45" t="s">
        <v>244</v>
      </c>
      <c r="N87" s="53" t="s">
        <v>351</v>
      </c>
    </row>
    <row r="88" spans="12:14" ht="30">
      <c r="L88" s="45" t="s">
        <v>245</v>
      </c>
      <c r="N88" s="53" t="s">
        <v>352</v>
      </c>
    </row>
    <row r="89" spans="12:14" ht="60">
      <c r="L89" s="45" t="s">
        <v>246</v>
      </c>
      <c r="N89" s="53" t="s">
        <v>353</v>
      </c>
    </row>
    <row r="90" spans="12:14" ht="30">
      <c r="L90" s="44" t="s">
        <v>247</v>
      </c>
      <c r="N90" s="53" t="s">
        <v>354</v>
      </c>
    </row>
    <row r="91" spans="12:14" ht="45">
      <c r="L91" s="44" t="s">
        <v>248</v>
      </c>
      <c r="N91" s="53" t="s">
        <v>355</v>
      </c>
    </row>
    <row r="92" spans="12:14" ht="30">
      <c r="L92" s="44" t="s">
        <v>249</v>
      </c>
      <c r="N92" s="53" t="s">
        <v>356</v>
      </c>
    </row>
    <row r="93" spans="12:14" ht="30">
      <c r="L93" s="45" t="s">
        <v>250</v>
      </c>
      <c r="N93" s="53" t="s">
        <v>357</v>
      </c>
    </row>
    <row r="94" spans="12:14" ht="45">
      <c r="L94" s="44" t="s">
        <v>251</v>
      </c>
      <c r="N94" s="53" t="s">
        <v>358</v>
      </c>
    </row>
    <row r="95" spans="12:14" ht="45">
      <c r="L95" s="44" t="s">
        <v>252</v>
      </c>
      <c r="N95" s="53" t="s">
        <v>359</v>
      </c>
    </row>
    <row r="96" spans="12:14" ht="60">
      <c r="L96" s="44" t="s">
        <v>253</v>
      </c>
      <c r="N96" s="53" t="s">
        <v>360</v>
      </c>
    </row>
    <row r="97" spans="12:14" ht="30">
      <c r="L97" s="44" t="s">
        <v>254</v>
      </c>
      <c r="N97" s="53" t="s">
        <v>361</v>
      </c>
    </row>
    <row r="98" spans="12:14" ht="30">
      <c r="L98" s="44" t="s">
        <v>255</v>
      </c>
      <c r="N98" s="53" t="s">
        <v>362</v>
      </c>
    </row>
    <row r="99" spans="12:14" ht="30">
      <c r="L99" s="44" t="s">
        <v>256</v>
      </c>
      <c r="N99" s="54" t="s">
        <v>363</v>
      </c>
    </row>
    <row r="100" spans="12:14" ht="30">
      <c r="L100" s="44" t="s">
        <v>257</v>
      </c>
      <c r="N100" s="54" t="s">
        <v>364</v>
      </c>
    </row>
    <row r="101" spans="12:14" ht="45">
      <c r="L101" s="44" t="s">
        <v>258</v>
      </c>
      <c r="N101" s="54" t="s">
        <v>365</v>
      </c>
    </row>
    <row r="102" spans="12:14">
      <c r="L102" s="44" t="s">
        <v>259</v>
      </c>
      <c r="N102" s="54" t="s">
        <v>366</v>
      </c>
    </row>
    <row r="103" spans="12:14">
      <c r="L103" s="44" t="s">
        <v>260</v>
      </c>
      <c r="N103" s="54" t="s">
        <v>367</v>
      </c>
    </row>
    <row r="104" spans="12:14" ht="30">
      <c r="L104" s="44" t="s">
        <v>261</v>
      </c>
      <c r="N104" s="54" t="s">
        <v>368</v>
      </c>
    </row>
    <row r="105" spans="12:14" ht="30">
      <c r="L105" s="44" t="s">
        <v>262</v>
      </c>
      <c r="N105" s="54" t="s">
        <v>369</v>
      </c>
    </row>
    <row r="106" spans="12:14">
      <c r="L106" s="44" t="s">
        <v>263</v>
      </c>
      <c r="N106" s="54" t="s">
        <v>370</v>
      </c>
    </row>
    <row r="107" spans="12:14" ht="30">
      <c r="L107" s="44" t="s">
        <v>264</v>
      </c>
      <c r="N107" s="54" t="s">
        <v>371</v>
      </c>
    </row>
    <row r="108" spans="12:14" ht="30">
      <c r="L108" s="44" t="s">
        <v>265</v>
      </c>
      <c r="N108" s="54" t="s">
        <v>372</v>
      </c>
    </row>
    <row r="109" spans="12:14" ht="30">
      <c r="L109" s="44" t="s">
        <v>266</v>
      </c>
      <c r="N109" s="54" t="s">
        <v>373</v>
      </c>
    </row>
    <row r="110" spans="12:14" ht="30">
      <c r="L110" s="44" t="s">
        <v>267</v>
      </c>
      <c r="N110" s="54" t="s">
        <v>374</v>
      </c>
    </row>
    <row r="111" spans="12:14" ht="30">
      <c r="L111" s="44" t="s">
        <v>268</v>
      </c>
      <c r="N111" s="54" t="s">
        <v>375</v>
      </c>
    </row>
    <row r="112" spans="12:14" ht="30">
      <c r="L112" s="44" t="s">
        <v>269</v>
      </c>
      <c r="N112" s="54" t="s">
        <v>376</v>
      </c>
    </row>
    <row r="113" spans="12:14">
      <c r="L113" s="44" t="s">
        <v>270</v>
      </c>
      <c r="N113" s="54" t="s">
        <v>377</v>
      </c>
    </row>
    <row r="114" spans="12:14">
      <c r="L114" s="44" t="s">
        <v>271</v>
      </c>
      <c r="N114" s="54" t="s">
        <v>378</v>
      </c>
    </row>
    <row r="115" spans="12:14">
      <c r="L115" s="44" t="s">
        <v>272</v>
      </c>
      <c r="N115" s="54" t="s">
        <v>379</v>
      </c>
    </row>
    <row r="116" spans="12:14" ht="30">
      <c r="L116" s="44" t="s">
        <v>273</v>
      </c>
      <c r="N116" s="54" t="s">
        <v>380</v>
      </c>
    </row>
    <row r="117" spans="12:14" ht="30">
      <c r="L117" s="44" t="s">
        <v>274</v>
      </c>
      <c r="N117" s="54" t="s">
        <v>381</v>
      </c>
    </row>
    <row r="118" spans="12:14" ht="30">
      <c r="L118" s="44" t="s">
        <v>275</v>
      </c>
      <c r="N118" s="49" t="s">
        <v>382</v>
      </c>
    </row>
    <row r="119" spans="12:14">
      <c r="L119" s="44" t="s">
        <v>276</v>
      </c>
      <c r="N119" s="49" t="s">
        <v>383</v>
      </c>
    </row>
    <row r="120" spans="12:14">
      <c r="N120" s="49" t="s">
        <v>384</v>
      </c>
    </row>
    <row r="121" spans="12:14">
      <c r="N121" s="49" t="s">
        <v>385</v>
      </c>
    </row>
    <row r="122" spans="12:14" ht="30">
      <c r="N122" s="49" t="s">
        <v>386</v>
      </c>
    </row>
    <row r="123" spans="12:14" ht="45">
      <c r="N123" s="49" t="s">
        <v>387</v>
      </c>
    </row>
    <row r="124" spans="12:14">
      <c r="N124" s="49" t="s">
        <v>388</v>
      </c>
    </row>
    <row r="125" spans="12:14">
      <c r="N125" s="49" t="s">
        <v>389</v>
      </c>
    </row>
    <row r="126" spans="12:14" ht="45">
      <c r="N126" s="49" t="s">
        <v>390</v>
      </c>
    </row>
    <row r="127" spans="12:14" ht="90">
      <c r="N127" s="49" t="s">
        <v>391</v>
      </c>
    </row>
    <row r="128" spans="12:14" ht="30">
      <c r="N128" s="49" t="s">
        <v>392</v>
      </c>
    </row>
    <row r="129" spans="14:14" ht="30">
      <c r="N129" s="49" t="s">
        <v>393</v>
      </c>
    </row>
    <row r="130" spans="14:14" ht="30">
      <c r="N130" s="49" t="s">
        <v>394</v>
      </c>
    </row>
    <row r="131" spans="14:14" ht="30">
      <c r="N131" s="49" t="s">
        <v>395</v>
      </c>
    </row>
    <row r="132" spans="14:14" ht="30">
      <c r="N132" s="49" t="s">
        <v>396</v>
      </c>
    </row>
    <row r="133" spans="14:14" ht="30">
      <c r="N133" s="49" t="s">
        <v>397</v>
      </c>
    </row>
    <row r="134" spans="14:14" ht="30">
      <c r="N134" s="53" t="s">
        <v>398</v>
      </c>
    </row>
    <row r="135" spans="14:14">
      <c r="N135" s="53" t="s">
        <v>399</v>
      </c>
    </row>
    <row r="136" spans="14:14" ht="30">
      <c r="N136" s="53" t="s">
        <v>400</v>
      </c>
    </row>
    <row r="137" spans="14:14" ht="45">
      <c r="N137" s="53" t="s">
        <v>401</v>
      </c>
    </row>
    <row r="138" spans="14:14" ht="30">
      <c r="N138" s="53" t="s">
        <v>402</v>
      </c>
    </row>
    <row r="139" spans="14:14" ht="60">
      <c r="N139" s="53" t="s">
        <v>403</v>
      </c>
    </row>
    <row r="140" spans="14:14" ht="30">
      <c r="N140" s="51" t="s">
        <v>404</v>
      </c>
    </row>
    <row r="141" spans="14:14" ht="45">
      <c r="N141" s="51" t="s">
        <v>405</v>
      </c>
    </row>
    <row r="142" spans="14:14" ht="45">
      <c r="N142" s="51" t="s">
        <v>406</v>
      </c>
    </row>
    <row r="143" spans="14:14" ht="45">
      <c r="N143" s="51" t="s">
        <v>407</v>
      </c>
    </row>
    <row r="144" spans="14:14">
      <c r="N144" s="54" t="s">
        <v>408</v>
      </c>
    </row>
    <row r="145" spans="14:14" ht="45">
      <c r="N145" s="54" t="s">
        <v>409</v>
      </c>
    </row>
    <row r="146" spans="14:14">
      <c r="N146" s="54" t="s">
        <v>410</v>
      </c>
    </row>
    <row r="147" spans="14:14">
      <c r="N147" s="54" t="s">
        <v>411</v>
      </c>
    </row>
    <row r="148" spans="14:14">
      <c r="N148" s="54" t="s">
        <v>412</v>
      </c>
    </row>
    <row r="149" spans="14:14" ht="30">
      <c r="N149" s="49" t="s">
        <v>413</v>
      </c>
    </row>
    <row r="150" spans="14:14" ht="45">
      <c r="N150" s="49" t="s">
        <v>414</v>
      </c>
    </row>
    <row r="151" spans="14:14">
      <c r="N151" s="49" t="s">
        <v>415</v>
      </c>
    </row>
    <row r="152" spans="14:14">
      <c r="N152" s="49" t="s">
        <v>416</v>
      </c>
    </row>
    <row r="153" spans="14:14" ht="30">
      <c r="N153" s="49" t="s">
        <v>417</v>
      </c>
    </row>
    <row r="154" spans="14:14" ht="45">
      <c r="N154" s="49" t="s">
        <v>418</v>
      </c>
    </row>
    <row r="155" spans="14:14" ht="30">
      <c r="N155" s="49" t="s">
        <v>419</v>
      </c>
    </row>
    <row r="156" spans="14:14">
      <c r="N156" s="49" t="s">
        <v>420</v>
      </c>
    </row>
    <row r="157" spans="14:14" ht="30">
      <c r="N157" s="49" t="s">
        <v>421</v>
      </c>
    </row>
    <row r="158" spans="14:14" ht="45">
      <c r="N158" s="49" t="s">
        <v>422</v>
      </c>
    </row>
    <row r="159" spans="14:14">
      <c r="N159" s="49" t="s">
        <v>423</v>
      </c>
    </row>
    <row r="160" spans="14:14" ht="30">
      <c r="N160" s="49" t="s">
        <v>424</v>
      </c>
    </row>
    <row r="161" spans="14:14" ht="30">
      <c r="N161" s="49" t="s">
        <v>425</v>
      </c>
    </row>
    <row r="162" spans="14:14">
      <c r="N162" s="49" t="s">
        <v>426</v>
      </c>
    </row>
    <row r="163" spans="14:14">
      <c r="N163" s="51" t="s">
        <v>427</v>
      </c>
    </row>
    <row r="164" spans="14:14">
      <c r="N164" s="51" t="s">
        <v>428</v>
      </c>
    </row>
    <row r="165" spans="14:14">
      <c r="N165" s="51" t="s">
        <v>429</v>
      </c>
    </row>
    <row r="166" spans="14:14">
      <c r="N166" s="51" t="s">
        <v>430</v>
      </c>
    </row>
    <row r="167" spans="14:14">
      <c r="N167" s="51" t="s">
        <v>431</v>
      </c>
    </row>
    <row r="168" spans="14:14">
      <c r="N168" s="51" t="s">
        <v>432</v>
      </c>
    </row>
    <row r="169" spans="14:14" ht="30">
      <c r="N169" s="54" t="s">
        <v>433</v>
      </c>
    </row>
    <row r="170" spans="14:14" ht="45">
      <c r="N170" s="49" t="s">
        <v>434</v>
      </c>
    </row>
    <row r="171" spans="14:14" ht="30">
      <c r="N171" s="54" t="s">
        <v>435</v>
      </c>
    </row>
    <row r="172" spans="14:14">
      <c r="N172" s="54" t="s">
        <v>436</v>
      </c>
    </row>
    <row r="173" spans="14:14">
      <c r="N173" s="55" t="s">
        <v>437</v>
      </c>
    </row>
    <row r="174" spans="14:14">
      <c r="N174" s="54" t="s">
        <v>438</v>
      </c>
    </row>
    <row r="175" spans="14:14">
      <c r="N175" s="55" t="s">
        <v>439</v>
      </c>
    </row>
    <row r="176" spans="14:14">
      <c r="N176" s="54" t="s">
        <v>440</v>
      </c>
    </row>
    <row r="177" spans="14:14">
      <c r="N177" s="54" t="s">
        <v>441</v>
      </c>
    </row>
    <row r="178" spans="14:14" ht="30">
      <c r="N178" s="49" t="s">
        <v>442</v>
      </c>
    </row>
    <row r="179" spans="14:14" ht="30">
      <c r="N179" s="49" t="s">
        <v>443</v>
      </c>
    </row>
    <row r="180" spans="14:14" ht="30">
      <c r="N180" s="49" t="s">
        <v>444</v>
      </c>
    </row>
    <row r="181" spans="14:14">
      <c r="N181" s="49" t="s">
        <v>445</v>
      </c>
    </row>
    <row r="182" spans="14:14">
      <c r="N182" s="49" t="s">
        <v>446</v>
      </c>
    </row>
    <row r="183" spans="14:14" ht="30">
      <c r="N183" s="49" t="s">
        <v>447</v>
      </c>
    </row>
    <row r="184" spans="14:14" ht="45">
      <c r="N184" s="49" t="s">
        <v>448</v>
      </c>
    </row>
    <row r="185" spans="14:14" ht="45">
      <c r="N185" s="49" t="s">
        <v>449</v>
      </c>
    </row>
    <row r="186" spans="14:14" ht="30">
      <c r="N186" s="49" t="s">
        <v>450</v>
      </c>
    </row>
    <row r="187" spans="14:14" ht="30">
      <c r="N187" s="49" t="s">
        <v>451</v>
      </c>
    </row>
    <row r="188" spans="14:14" ht="30">
      <c r="N188" s="49" t="s">
        <v>452</v>
      </c>
    </row>
    <row r="189" spans="14:14" ht="30">
      <c r="N189" s="49" t="s">
        <v>453</v>
      </c>
    </row>
    <row r="190" spans="14:14">
      <c r="N190" s="49" t="s">
        <v>454</v>
      </c>
    </row>
    <row r="191" spans="14:14" ht="60">
      <c r="N191" s="49" t="s">
        <v>455</v>
      </c>
    </row>
    <row r="192" spans="14:14">
      <c r="N192" s="49" t="s">
        <v>456</v>
      </c>
    </row>
    <row r="193" spans="14:14">
      <c r="N193" s="51" t="s">
        <v>457</v>
      </c>
    </row>
    <row r="194" spans="14:14">
      <c r="N194" s="51" t="s">
        <v>458</v>
      </c>
    </row>
    <row r="195" spans="14:14">
      <c r="N195" s="51" t="s">
        <v>459</v>
      </c>
    </row>
    <row r="196" spans="14:14" ht="30">
      <c r="N196" s="51" t="s">
        <v>460</v>
      </c>
    </row>
    <row r="197" spans="14:14" ht="45">
      <c r="N197" s="51" t="s">
        <v>461</v>
      </c>
    </row>
    <row r="198" spans="14:14">
      <c r="N198" s="51" t="s">
        <v>462</v>
      </c>
    </row>
    <row r="199" spans="14:14">
      <c r="N199" s="51" t="s">
        <v>463</v>
      </c>
    </row>
    <row r="200" spans="14:14" ht="30">
      <c r="N200" s="51" t="s">
        <v>464</v>
      </c>
    </row>
    <row r="201" spans="14:14" ht="30">
      <c r="N201" s="51" t="s">
        <v>465</v>
      </c>
    </row>
    <row r="202" spans="14:14" ht="60">
      <c r="N202" s="51" t="s">
        <v>466</v>
      </c>
    </row>
    <row r="203" spans="14:14" ht="60">
      <c r="N203" s="51" t="s">
        <v>467</v>
      </c>
    </row>
    <row r="204" spans="14:14" ht="30">
      <c r="N204" s="51" t="s">
        <v>468</v>
      </c>
    </row>
    <row r="205" spans="14:14" ht="45">
      <c r="N205" s="51" t="s">
        <v>469</v>
      </c>
    </row>
    <row r="206" spans="14:14" ht="45">
      <c r="N206" s="51" t="s">
        <v>470</v>
      </c>
    </row>
    <row r="207" spans="14:14">
      <c r="N207" s="51" t="s">
        <v>471</v>
      </c>
    </row>
    <row r="208" spans="14:14" ht="30">
      <c r="N208" s="51" t="s">
        <v>472</v>
      </c>
    </row>
    <row r="209" spans="14:14" ht="45">
      <c r="N209" s="51" t="s">
        <v>473</v>
      </c>
    </row>
    <row r="210" spans="14:14" ht="60">
      <c r="N210" s="51" t="s">
        <v>474</v>
      </c>
    </row>
    <row r="211" spans="14:14" ht="45">
      <c r="N211" s="51" t="s">
        <v>475</v>
      </c>
    </row>
    <row r="212" spans="14:14" ht="45">
      <c r="N212" s="51" t="s">
        <v>476</v>
      </c>
    </row>
    <row r="213" spans="14:14" ht="30">
      <c r="N213" s="51" t="s">
        <v>477</v>
      </c>
    </row>
    <row r="214" spans="14:14" ht="45">
      <c r="N214" s="51" t="s">
        <v>478</v>
      </c>
    </row>
    <row r="215" spans="14:14" ht="30">
      <c r="N215" s="51" t="s">
        <v>479</v>
      </c>
    </row>
    <row r="216" spans="14:14">
      <c r="N216" s="51" t="s">
        <v>480</v>
      </c>
    </row>
    <row r="217" spans="14:14" ht="30">
      <c r="N217" s="51" t="s">
        <v>481</v>
      </c>
    </row>
    <row r="218" spans="14:14" ht="30">
      <c r="N218" s="51" t="s">
        <v>482</v>
      </c>
    </row>
    <row r="219" spans="14:14" ht="30">
      <c r="N219" s="56" t="s">
        <v>596</v>
      </c>
    </row>
    <row r="220" spans="14:14" ht="45">
      <c r="N220" s="56" t="s">
        <v>597</v>
      </c>
    </row>
    <row r="221" spans="14:14" ht="30">
      <c r="N221" s="56" t="s">
        <v>598</v>
      </c>
    </row>
    <row r="222" spans="14:14" ht="30">
      <c r="N222" s="56" t="s">
        <v>483</v>
      </c>
    </row>
    <row r="223" spans="14:14">
      <c r="N223" s="56" t="s">
        <v>484</v>
      </c>
    </row>
    <row r="224" spans="14:14" ht="30">
      <c r="N224" s="56" t="s">
        <v>485</v>
      </c>
    </row>
    <row r="225" spans="14:14" ht="30">
      <c r="N225" s="56" t="s">
        <v>486</v>
      </c>
    </row>
    <row r="226" spans="14:14" ht="30">
      <c r="N226" s="56" t="s">
        <v>487</v>
      </c>
    </row>
    <row r="227" spans="14:14" ht="30">
      <c r="N227" s="56" t="s">
        <v>488</v>
      </c>
    </row>
    <row r="228" spans="14:14" ht="30">
      <c r="N228" s="56" t="s">
        <v>489</v>
      </c>
    </row>
    <row r="229" spans="14:14" ht="30">
      <c r="N229" s="57" t="s">
        <v>490</v>
      </c>
    </row>
    <row r="230" spans="14:14">
      <c r="N230" s="57" t="s">
        <v>491</v>
      </c>
    </row>
    <row r="231" spans="14:14" ht="30">
      <c r="N231" s="57" t="s">
        <v>492</v>
      </c>
    </row>
    <row r="232" spans="14:14">
      <c r="N232" s="57" t="s">
        <v>493</v>
      </c>
    </row>
    <row r="233" spans="14:14" ht="45">
      <c r="N233" s="57" t="s">
        <v>494</v>
      </c>
    </row>
    <row r="234" spans="14:14" ht="30">
      <c r="N234" s="57" t="s">
        <v>495</v>
      </c>
    </row>
    <row r="235" spans="14:14" ht="30">
      <c r="N235" s="57" t="s">
        <v>496</v>
      </c>
    </row>
    <row r="236" spans="14:14" ht="30">
      <c r="N236" s="57" t="s">
        <v>497</v>
      </c>
    </row>
    <row r="237" spans="14:14" ht="30">
      <c r="N237" s="57" t="s">
        <v>498</v>
      </c>
    </row>
    <row r="238" spans="14:14" ht="45">
      <c r="N238" s="57" t="s">
        <v>277</v>
      </c>
    </row>
    <row r="239" spans="14:14" ht="30">
      <c r="N239" s="57" t="s">
        <v>499</v>
      </c>
    </row>
    <row r="240" spans="14:14">
      <c r="N240" s="56" t="s">
        <v>500</v>
      </c>
    </row>
    <row r="241" spans="14:14">
      <c r="N241" s="56" t="s">
        <v>501</v>
      </c>
    </row>
    <row r="242" spans="14:14" ht="60">
      <c r="N242" s="56" t="s">
        <v>502</v>
      </c>
    </row>
    <row r="243" spans="14:14" ht="30">
      <c r="N243" s="56" t="s">
        <v>503</v>
      </c>
    </row>
    <row r="244" spans="14:14" ht="30">
      <c r="N244" s="56" t="s">
        <v>504</v>
      </c>
    </row>
    <row r="245" spans="14:14" ht="30">
      <c r="N245" s="56" t="s">
        <v>505</v>
      </c>
    </row>
    <row r="246" spans="14:14" ht="30">
      <c r="N246" s="56" t="s">
        <v>506</v>
      </c>
    </row>
    <row r="247" spans="14:14">
      <c r="N247" s="56" t="s">
        <v>507</v>
      </c>
    </row>
    <row r="248" spans="14:14" ht="30">
      <c r="N248" s="57" t="s">
        <v>508</v>
      </c>
    </row>
    <row r="249" spans="14:14">
      <c r="N249" s="57" t="s">
        <v>509</v>
      </c>
    </row>
    <row r="250" spans="14:14" ht="30">
      <c r="N250" s="57" t="s">
        <v>510</v>
      </c>
    </row>
    <row r="251" spans="14:14">
      <c r="N251" s="57" t="s">
        <v>511</v>
      </c>
    </row>
    <row r="252" spans="14:14">
      <c r="N252" s="57" t="s">
        <v>283</v>
      </c>
    </row>
    <row r="253" spans="14:14" ht="30">
      <c r="N253" s="57" t="s">
        <v>512</v>
      </c>
    </row>
    <row r="254" spans="14:14" ht="30">
      <c r="N254" s="57" t="s">
        <v>513</v>
      </c>
    </row>
    <row r="255" spans="14:14" ht="30">
      <c r="N255" s="57" t="s">
        <v>514</v>
      </c>
    </row>
    <row r="256" spans="14:14" ht="30">
      <c r="N256" s="57" t="s">
        <v>515</v>
      </c>
    </row>
    <row r="257" spans="14:14" ht="45">
      <c r="N257" s="57" t="s">
        <v>516</v>
      </c>
    </row>
    <row r="258" spans="14:14" ht="30">
      <c r="N258" s="57" t="s">
        <v>517</v>
      </c>
    </row>
    <row r="259" spans="14:14" ht="45">
      <c r="N259" s="57" t="s">
        <v>518</v>
      </c>
    </row>
    <row r="260" spans="14:14" ht="30">
      <c r="N260" s="57" t="s">
        <v>519</v>
      </c>
    </row>
    <row r="261" spans="14:14" ht="45">
      <c r="N261" s="57" t="s">
        <v>520</v>
      </c>
    </row>
    <row r="262" spans="14:14" ht="30">
      <c r="N262" s="57" t="s">
        <v>521</v>
      </c>
    </row>
    <row r="263" spans="14:14" ht="30">
      <c r="N263" s="57" t="s">
        <v>522</v>
      </c>
    </row>
    <row r="264" spans="14:14" ht="30">
      <c r="N264" s="57" t="s">
        <v>523</v>
      </c>
    </row>
    <row r="265" spans="14:14" ht="30">
      <c r="N265" s="57" t="s">
        <v>524</v>
      </c>
    </row>
    <row r="266" spans="14:14" ht="30">
      <c r="N266" s="57" t="s">
        <v>525</v>
      </c>
    </row>
    <row r="267" spans="14:14" ht="30">
      <c r="N267" s="57" t="s">
        <v>526</v>
      </c>
    </row>
    <row r="268" spans="14:14">
      <c r="N268" s="57" t="s">
        <v>527</v>
      </c>
    </row>
    <row r="269" spans="14:14">
      <c r="N269" s="57" t="s">
        <v>528</v>
      </c>
    </row>
    <row r="270" spans="14:14">
      <c r="N270" s="57" t="s">
        <v>529</v>
      </c>
    </row>
    <row r="271" spans="14:14" ht="45">
      <c r="N271" s="57" t="s">
        <v>530</v>
      </c>
    </row>
    <row r="272" spans="14:14">
      <c r="N272" s="57" t="s">
        <v>531</v>
      </c>
    </row>
    <row r="273" spans="14:14" ht="45">
      <c r="N273" s="57" t="s">
        <v>532</v>
      </c>
    </row>
    <row r="274" spans="14:14" ht="30">
      <c r="N274" s="57" t="s">
        <v>533</v>
      </c>
    </row>
    <row r="275" spans="14:14" ht="45">
      <c r="N275" s="57" t="s">
        <v>534</v>
      </c>
    </row>
    <row r="276" spans="14:14">
      <c r="N276" s="56" t="s">
        <v>535</v>
      </c>
    </row>
    <row r="277" spans="14:14" ht="30">
      <c r="N277" s="56" t="s">
        <v>536</v>
      </c>
    </row>
    <row r="278" spans="14:14">
      <c r="N278" s="56" t="s">
        <v>537</v>
      </c>
    </row>
    <row r="279" spans="14:14">
      <c r="N279" s="56" t="s">
        <v>538</v>
      </c>
    </row>
    <row r="280" spans="14:14" ht="45">
      <c r="N280" s="56" t="s">
        <v>539</v>
      </c>
    </row>
    <row r="281" spans="14:14" ht="30">
      <c r="N281" s="56" t="s">
        <v>540</v>
      </c>
    </row>
    <row r="282" spans="14:14" ht="30">
      <c r="N282" s="56" t="s">
        <v>541</v>
      </c>
    </row>
    <row r="283" spans="14:14" ht="45">
      <c r="N283" s="56" t="s">
        <v>542</v>
      </c>
    </row>
    <row r="284" spans="14:14">
      <c r="N284" s="56" t="s">
        <v>543</v>
      </c>
    </row>
    <row r="285" spans="14:14" ht="45">
      <c r="N285" s="56" t="s">
        <v>544</v>
      </c>
    </row>
    <row r="286" spans="14:14">
      <c r="N286" s="56" t="s">
        <v>545</v>
      </c>
    </row>
    <row r="287" spans="14:14">
      <c r="N287" s="56" t="s">
        <v>546</v>
      </c>
    </row>
    <row r="288" spans="14:14">
      <c r="N288" s="56" t="s">
        <v>547</v>
      </c>
    </row>
    <row r="289" spans="14:14">
      <c r="N289" s="56" t="s">
        <v>548</v>
      </c>
    </row>
    <row r="290" spans="14:14" ht="30">
      <c r="N290" s="56" t="s">
        <v>549</v>
      </c>
    </row>
    <row r="291" spans="14:14" ht="45">
      <c r="N291" s="56" t="s">
        <v>550</v>
      </c>
    </row>
    <row r="292" spans="14:14" ht="30">
      <c r="N292" s="56" t="s">
        <v>551</v>
      </c>
    </row>
    <row r="293" spans="14:14" ht="30">
      <c r="N293" s="56" t="s">
        <v>552</v>
      </c>
    </row>
    <row r="294" spans="14:14" ht="45">
      <c r="N294" s="56" t="s">
        <v>553</v>
      </c>
    </row>
    <row r="295" spans="14:14" ht="45">
      <c r="N295" s="56" t="s">
        <v>554</v>
      </c>
    </row>
    <row r="296" spans="14:14">
      <c r="N296" s="51" t="s">
        <v>555</v>
      </c>
    </row>
    <row r="297" spans="14:14" ht="30">
      <c r="N297" s="51" t="s">
        <v>556</v>
      </c>
    </row>
    <row r="298" spans="14:14">
      <c r="N298" s="51" t="s">
        <v>557</v>
      </c>
    </row>
    <row r="299" spans="14:14" ht="30">
      <c r="N299" s="51" t="s">
        <v>558</v>
      </c>
    </row>
    <row r="300" spans="14:14" ht="60">
      <c r="N300" s="51" t="s">
        <v>559</v>
      </c>
    </row>
    <row r="301" spans="14:14" ht="45">
      <c r="N301" s="51" t="s">
        <v>560</v>
      </c>
    </row>
    <row r="302" spans="14:14" ht="30">
      <c r="N302" s="51" t="s">
        <v>561</v>
      </c>
    </row>
    <row r="303" spans="14:14">
      <c r="N303" s="51" t="s">
        <v>562</v>
      </c>
    </row>
    <row r="304" spans="14:14">
      <c r="N304" s="51" t="s">
        <v>563</v>
      </c>
    </row>
    <row r="305" spans="14:14">
      <c r="N305" s="51" t="s">
        <v>564</v>
      </c>
    </row>
    <row r="306" spans="14:14" ht="45">
      <c r="N306" s="51" t="s">
        <v>565</v>
      </c>
    </row>
    <row r="307" spans="14:14" ht="75">
      <c r="N307" s="51" t="s">
        <v>566</v>
      </c>
    </row>
    <row r="308" spans="14:14" ht="90">
      <c r="N308" s="51" t="s">
        <v>567</v>
      </c>
    </row>
    <row r="309" spans="14:14" ht="45">
      <c r="N309" s="49" t="s">
        <v>568</v>
      </c>
    </row>
    <row r="310" spans="14:14" ht="45">
      <c r="N310" s="49" t="s">
        <v>569</v>
      </c>
    </row>
    <row r="311" spans="14:14" ht="30">
      <c r="N311" s="49" t="s">
        <v>570</v>
      </c>
    </row>
    <row r="312" spans="14:14" ht="30">
      <c r="N312" s="51" t="s">
        <v>571</v>
      </c>
    </row>
    <row r="313" spans="14:14" ht="30">
      <c r="N313" s="51" t="s">
        <v>572</v>
      </c>
    </row>
    <row r="314" spans="14:14" ht="30">
      <c r="N314" s="51" t="s">
        <v>573</v>
      </c>
    </row>
    <row r="315" spans="14:14" ht="30">
      <c r="N315" s="51" t="s">
        <v>574</v>
      </c>
    </row>
    <row r="316" spans="14:14" ht="45">
      <c r="N316" s="51" t="s">
        <v>575</v>
      </c>
    </row>
    <row r="317" spans="14:14" ht="45">
      <c r="N317" s="51" t="s">
        <v>576</v>
      </c>
    </row>
    <row r="318" spans="14:14" ht="45">
      <c r="N318" s="51" t="s">
        <v>577</v>
      </c>
    </row>
    <row r="319" spans="14:14">
      <c r="N319" s="51" t="s">
        <v>578</v>
      </c>
    </row>
    <row r="320" spans="14:14" ht="30">
      <c r="N320" s="51" t="s">
        <v>579</v>
      </c>
    </row>
    <row r="321" spans="14:14">
      <c r="N321" s="51" t="s">
        <v>580</v>
      </c>
    </row>
    <row r="322" spans="14:14" ht="45">
      <c r="N322" s="51" t="s">
        <v>581</v>
      </c>
    </row>
    <row r="323" spans="14:14">
      <c r="N323" s="58"/>
    </row>
    <row r="324" spans="14:14">
      <c r="N324" s="58"/>
    </row>
    <row r="325" spans="14:14">
      <c r="N325" s="58"/>
    </row>
    <row r="326" spans="14:14">
      <c r="N326" s="58"/>
    </row>
    <row r="327" spans="14:14">
      <c r="N327" s="58"/>
    </row>
    <row r="328" spans="14:14">
      <c r="N328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consulta1.LICITACIONESGVA</vt:lpstr>
      <vt:lpstr>Hoja1</vt:lpstr>
      <vt:lpstr>SDA-TIC 2-21CC</vt:lpstr>
      <vt:lpstr>SDA 3 21 CC</vt:lpstr>
      <vt:lpstr>Hoja3</vt:lpstr>
      <vt:lpstr>Aux</vt:lpstr>
      <vt:lpstr>Hoja2</vt:lpstr>
      <vt:lpstr>consulta1.LICITACIONESGVA!Títulos_a_imprimir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cp:lastPrinted>2022-11-30T10:01:53Z</cp:lastPrinted>
  <dcterms:created xsi:type="dcterms:W3CDTF">2021-04-29T12:41:20Z</dcterms:created>
  <dcterms:modified xsi:type="dcterms:W3CDTF">2022-11-30T10:01:59Z</dcterms:modified>
</cp:coreProperties>
</file>